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921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<sst xmlns="http://schemas.openxmlformats.org/spreadsheetml/2006/main" count="171" uniqueCount="103">
  <si>
    <t>(A)</t>
  </si>
  <si>
    <t>(B)</t>
  </si>
  <si>
    <t>X</t>
  </si>
  <si>
    <t>=</t>
  </si>
  <si>
    <t>#</t>
  </si>
  <si>
    <t xml:space="preserve"> </t>
  </si>
  <si>
    <t xml:space="preserve">in.                                   Inch </t>
  </si>
  <si>
    <t>Y</t>
  </si>
  <si>
    <t xml:space="preserve">BTU       </t>
  </si>
  <si>
    <t xml:space="preserve">kg-m/s  </t>
  </si>
  <si>
    <t>cu.in.</t>
  </si>
  <si>
    <t xml:space="preserve">mil       </t>
  </si>
  <si>
    <t xml:space="preserve">cu.ft  </t>
  </si>
  <si>
    <t>lbs/sq.in.</t>
  </si>
  <si>
    <t>sq.ft.</t>
  </si>
  <si>
    <t xml:space="preserve">ft.              </t>
  </si>
  <si>
    <t xml:space="preserve">lb            </t>
  </si>
  <si>
    <t xml:space="preserve">RANK  </t>
  </si>
  <si>
    <t xml:space="preserve">US.sh.to </t>
  </si>
  <si>
    <t xml:space="preserve">Br.lg.ton </t>
  </si>
  <si>
    <t>Reg.ton.</t>
  </si>
  <si>
    <t xml:space="preserve">acre  </t>
  </si>
  <si>
    <t xml:space="preserve">oz         </t>
  </si>
  <si>
    <t xml:space="preserve">st.mi   </t>
  </si>
  <si>
    <t xml:space="preserve">YD     </t>
  </si>
  <si>
    <t xml:space="preserve">nt.mile   </t>
  </si>
  <si>
    <t xml:space="preserve">US.Gal    </t>
  </si>
  <si>
    <t xml:space="preserve">sq.in.        </t>
  </si>
  <si>
    <t xml:space="preserve">Imp.Gal.   </t>
  </si>
  <si>
    <t xml:space="preserve">cu.in.         </t>
  </si>
  <si>
    <t xml:space="preserve">m/s   </t>
  </si>
  <si>
    <t xml:space="preserve">ft/s          </t>
  </si>
  <si>
    <t>Watt-Hour</t>
  </si>
  <si>
    <t xml:space="preserve">kcal          </t>
  </si>
  <si>
    <r>
      <t>o</t>
    </r>
    <r>
      <rPr>
        <sz val="10"/>
        <rFont val="Arial"/>
        <family val="2"/>
      </rPr>
      <t xml:space="preserve">C </t>
    </r>
  </si>
  <si>
    <t xml:space="preserve">ft/s                Foot/second </t>
  </si>
  <si>
    <t xml:space="preserve">cu.in.               Cubic inch </t>
  </si>
  <si>
    <t xml:space="preserve">kg-m/s Kilogram-meter/sec. </t>
  </si>
  <si>
    <t xml:space="preserve">  Write in quantity # in the yellow area and read the answer  X or Y.</t>
  </si>
  <si>
    <t xml:space="preserve">      shown on system wern slide rule "IWA 1638" and Manual 1 &amp; 2.</t>
  </si>
  <si>
    <t xml:space="preserve">                       To Convert from A to B:</t>
  </si>
  <si>
    <t xml:space="preserve">          To Convert from</t>
  </si>
  <si>
    <t xml:space="preserve">                  (B) to (A)</t>
  </si>
  <si>
    <t xml:space="preserve">cu.in.              Cubic inch </t>
  </si>
  <si>
    <t>mil                 1/1000 inch</t>
  </si>
  <si>
    <t>cu.ft                 Cubic foot</t>
  </si>
  <si>
    <t xml:space="preserve">lbs/sq.in.    Pound/sq.inch </t>
  </si>
  <si>
    <t xml:space="preserve">sq.ft.              Square foot </t>
  </si>
  <si>
    <t xml:space="preserve">ft.lb                Foot-pound </t>
  </si>
  <si>
    <t xml:space="preserve">BTU   British Thermal Unit </t>
  </si>
  <si>
    <t xml:space="preserve">ft.                            Foot  </t>
  </si>
  <si>
    <t xml:space="preserve">lb                          Pound </t>
  </si>
  <si>
    <t xml:space="preserve">RANK                 Rankine </t>
  </si>
  <si>
    <t xml:space="preserve">YD                           Yard </t>
  </si>
  <si>
    <t xml:space="preserve">st.mile           Statute mile </t>
  </si>
  <si>
    <t xml:space="preserve">nt.mile         Nautical mile </t>
  </si>
  <si>
    <t xml:space="preserve">in.                            Inch </t>
  </si>
  <si>
    <t xml:space="preserve">US.Gal             US gallon </t>
  </si>
  <si>
    <t xml:space="preserve">Imp.Gal.      British gallon </t>
  </si>
  <si>
    <t xml:space="preserve">sq.in.            Square inch </t>
  </si>
  <si>
    <t xml:space="preserve">oz                         Ounce </t>
  </si>
  <si>
    <t xml:space="preserve">m/s             Meter/second </t>
  </si>
  <si>
    <t xml:space="preserve">Watt-Hour         Watt-hour </t>
  </si>
  <si>
    <t xml:space="preserve">kcal                Kilo-calorie </t>
  </si>
  <si>
    <t xml:space="preserve">US.sh.ton     US short ton </t>
  </si>
  <si>
    <t xml:space="preserve">Br.lg.ton    British long ton </t>
  </si>
  <si>
    <t xml:space="preserve">Reg.ton.        Register ton </t>
  </si>
  <si>
    <t xml:space="preserve">acre                         Acre </t>
  </si>
  <si>
    <t>Foot pound</t>
  </si>
  <si>
    <r>
      <t>o</t>
    </r>
    <r>
      <rPr>
        <sz val="10"/>
        <color indexed="12"/>
        <rFont val="Arial"/>
        <family val="2"/>
      </rPr>
      <t xml:space="preserve">C                        Celsius </t>
    </r>
  </si>
  <si>
    <r>
      <t>o</t>
    </r>
    <r>
      <rPr>
        <b/>
        <sz val="10"/>
        <color indexed="12"/>
        <rFont val="Arial"/>
        <family val="2"/>
      </rPr>
      <t>C</t>
    </r>
    <r>
      <rPr>
        <b/>
        <vertAlign val="superscript"/>
        <sz val="10"/>
        <color indexed="12"/>
        <rFont val="Arial"/>
        <family val="2"/>
      </rPr>
      <t xml:space="preserve">                             </t>
    </r>
    <r>
      <rPr>
        <vertAlign val="superscript"/>
        <sz val="10"/>
        <color indexed="12"/>
        <rFont val="Arial"/>
        <family val="2"/>
      </rPr>
      <t xml:space="preserve">   </t>
    </r>
    <r>
      <rPr>
        <sz val="10"/>
        <color indexed="12"/>
        <rFont val="Arial"/>
        <family val="2"/>
      </rPr>
      <t xml:space="preserve">Celsius </t>
    </r>
  </si>
  <si>
    <r>
      <t>o</t>
    </r>
    <r>
      <rPr>
        <sz val="10"/>
        <color indexed="12"/>
        <rFont val="Arial"/>
        <family val="2"/>
      </rPr>
      <t xml:space="preserve">F                   Fahrenheit               </t>
    </r>
  </si>
  <si>
    <r>
      <t>m</t>
    </r>
    <r>
      <rPr>
        <vertAlign val="superscript"/>
        <sz val="10"/>
        <color indexed="12"/>
        <rFont val="Arial"/>
        <family val="2"/>
      </rPr>
      <t>3</t>
    </r>
    <r>
      <rPr>
        <sz val="10"/>
        <color indexed="12"/>
        <rFont val="Arial"/>
        <family val="2"/>
      </rPr>
      <t xml:space="preserve">  </t>
    </r>
    <r>
      <rPr>
        <sz val="10"/>
        <rFont val="Arial"/>
        <family val="2"/>
      </rPr>
      <t xml:space="preserve">                Cubic meter </t>
    </r>
  </si>
  <si>
    <r>
      <t>kg/cm</t>
    </r>
    <r>
      <rPr>
        <vertAlign val="superscript"/>
        <sz val="10"/>
        <color indexed="12"/>
        <rFont val="Arial"/>
        <family val="2"/>
      </rPr>
      <t>2</t>
    </r>
    <r>
      <rPr>
        <sz val="10"/>
        <rFont val="Arial"/>
        <family val="2"/>
      </rPr>
      <t xml:space="preserve">      kilogram/sq.cm  </t>
    </r>
  </si>
  <si>
    <r>
      <t>m</t>
    </r>
    <r>
      <rPr>
        <vertAlign val="superscript"/>
        <sz val="10"/>
        <color indexed="12"/>
        <rFont val="Arial"/>
        <family val="2"/>
      </rPr>
      <t>2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 xml:space="preserve">               Square meter  </t>
    </r>
  </si>
  <si>
    <r>
      <t xml:space="preserve">kgm </t>
    </r>
    <r>
      <rPr>
        <sz val="10"/>
        <rFont val="Arial"/>
        <family val="2"/>
      </rPr>
      <t xml:space="preserve">         Kilogram-meter </t>
    </r>
  </si>
  <si>
    <r>
      <t>kcal</t>
    </r>
    <r>
      <rPr>
        <sz val="10"/>
        <rFont val="Arial"/>
        <family val="2"/>
      </rPr>
      <t xml:space="preserve">                  Kilo-calorie </t>
    </r>
  </si>
  <si>
    <r>
      <t>Lit</t>
    </r>
    <r>
      <rPr>
        <sz val="10"/>
        <color indexed="8"/>
        <rFont val="Arial"/>
        <family val="2"/>
      </rPr>
      <t xml:space="preserve">                                Liter  </t>
    </r>
  </si>
  <si>
    <r>
      <t>mm</t>
    </r>
    <r>
      <rPr>
        <sz val="10"/>
        <rFont val="Arial"/>
        <family val="2"/>
      </rPr>
      <t xml:space="preserve">                     Millimeter </t>
    </r>
  </si>
  <si>
    <r>
      <t xml:space="preserve">m   </t>
    </r>
    <r>
      <rPr>
        <sz val="10"/>
        <rFont val="Arial"/>
        <family val="2"/>
      </rPr>
      <t xml:space="preserve">                           Meter</t>
    </r>
  </si>
  <si>
    <r>
      <t xml:space="preserve">kg  </t>
    </r>
    <r>
      <rPr>
        <sz val="10"/>
        <rFont val="Arial"/>
        <family val="2"/>
      </rPr>
      <t xml:space="preserve">                      Kilogram</t>
    </r>
  </si>
  <si>
    <r>
      <t>o</t>
    </r>
    <r>
      <rPr>
        <sz val="10"/>
        <color indexed="12"/>
        <rFont val="Arial"/>
        <family val="2"/>
      </rPr>
      <t xml:space="preserve">K </t>
    </r>
    <r>
      <rPr>
        <sz val="10"/>
        <rFont val="Arial"/>
        <family val="2"/>
      </rPr>
      <t xml:space="preserve">                            Kelvin</t>
    </r>
  </si>
  <si>
    <r>
      <t>o</t>
    </r>
    <r>
      <rPr>
        <sz val="10"/>
        <color indexed="12"/>
        <rFont val="Arial"/>
        <family val="2"/>
      </rPr>
      <t xml:space="preserve">R                       </t>
    </r>
    <r>
      <rPr>
        <sz val="10"/>
        <color indexed="8"/>
        <rFont val="Arial"/>
        <family val="2"/>
      </rPr>
      <t xml:space="preserve"> Réaumur </t>
    </r>
  </si>
  <si>
    <r>
      <t xml:space="preserve">m                           </t>
    </r>
    <r>
      <rPr>
        <sz val="10"/>
        <color indexed="8"/>
        <rFont val="Arial"/>
        <family val="2"/>
      </rPr>
      <t xml:space="preserve">   Meter</t>
    </r>
  </si>
  <si>
    <r>
      <t>km</t>
    </r>
    <r>
      <rPr>
        <sz val="10"/>
        <rFont val="Arial"/>
        <family val="2"/>
      </rPr>
      <t xml:space="preserve">                      Kilometer</t>
    </r>
  </si>
  <si>
    <r>
      <t xml:space="preserve">km  </t>
    </r>
    <r>
      <rPr>
        <sz val="10"/>
        <rFont val="Arial"/>
        <family val="2"/>
      </rPr>
      <t xml:space="preserve">                    Kilometer</t>
    </r>
  </si>
  <si>
    <r>
      <t>cm</t>
    </r>
    <r>
      <rPr>
        <sz val="10"/>
        <rFont val="Arial"/>
        <family val="2"/>
      </rPr>
      <t xml:space="preserve">                   Centimeter </t>
    </r>
  </si>
  <si>
    <r>
      <t xml:space="preserve">Lit </t>
    </r>
    <r>
      <rPr>
        <sz val="10"/>
        <rFont val="Arial"/>
        <family val="2"/>
      </rPr>
      <t xml:space="preserve">                              Liter</t>
    </r>
  </si>
  <si>
    <r>
      <t xml:space="preserve">Lit  </t>
    </r>
    <r>
      <rPr>
        <sz val="10"/>
        <rFont val="Arial"/>
        <family val="2"/>
      </rPr>
      <t xml:space="preserve">                             Liter</t>
    </r>
  </si>
  <si>
    <r>
      <t>cm</t>
    </r>
    <r>
      <rPr>
        <vertAlign val="superscript"/>
        <sz val="10"/>
        <color indexed="12"/>
        <rFont val="Arial"/>
        <family val="2"/>
      </rPr>
      <t xml:space="preserve">2       </t>
    </r>
    <r>
      <rPr>
        <sz val="10"/>
        <rFont val="Arial"/>
        <family val="2"/>
      </rPr>
      <t>Square centimeter</t>
    </r>
  </si>
  <si>
    <r>
      <t xml:space="preserve">Watt  </t>
    </r>
    <r>
      <rPr>
        <sz val="10"/>
        <rFont val="Arial"/>
        <family val="2"/>
      </rPr>
      <t xml:space="preserve">                         Watt</t>
    </r>
  </si>
  <si>
    <r>
      <t>cm</t>
    </r>
    <r>
      <rPr>
        <vertAlign val="superscript"/>
        <sz val="10"/>
        <color indexed="12"/>
        <rFont val="Arial"/>
        <family val="2"/>
      </rPr>
      <t xml:space="preserve">3 </t>
    </r>
    <r>
      <rPr>
        <vertAlign val="superscript"/>
        <sz val="10"/>
        <rFont val="Arial"/>
        <family val="2"/>
      </rPr>
      <t xml:space="preserve">        </t>
    </r>
    <r>
      <rPr>
        <sz val="10"/>
        <rFont val="Arial"/>
        <family val="2"/>
      </rPr>
      <t xml:space="preserve">Cubic-centimeter </t>
    </r>
  </si>
  <si>
    <r>
      <t xml:space="preserve">gram </t>
    </r>
    <r>
      <rPr>
        <sz val="10"/>
        <rFont val="Arial"/>
        <family val="2"/>
      </rPr>
      <t xml:space="preserve">                       Gram</t>
    </r>
  </si>
  <si>
    <r>
      <t xml:space="preserve">km/h   </t>
    </r>
    <r>
      <rPr>
        <sz val="10"/>
        <rFont val="Arial"/>
        <family val="2"/>
      </rPr>
      <t xml:space="preserve">       Kilometer/hour</t>
    </r>
  </si>
  <si>
    <r>
      <t xml:space="preserve">MPH   </t>
    </r>
    <r>
      <rPr>
        <sz val="10"/>
        <rFont val="Arial"/>
        <family val="2"/>
      </rPr>
      <t xml:space="preserve">          Mile per hour  </t>
    </r>
  </si>
  <si>
    <r>
      <t xml:space="preserve">kgm  </t>
    </r>
    <r>
      <rPr>
        <sz val="10"/>
        <rFont val="Arial"/>
        <family val="2"/>
      </rPr>
      <t xml:space="preserve">        Kilogram-meter </t>
    </r>
  </si>
  <si>
    <r>
      <t xml:space="preserve">kg </t>
    </r>
    <r>
      <rPr>
        <sz val="10"/>
        <rFont val="Arial"/>
        <family val="2"/>
      </rPr>
      <t xml:space="preserve">                       Kilogram </t>
    </r>
  </si>
  <si>
    <r>
      <t xml:space="preserve">lit </t>
    </r>
    <r>
      <rPr>
        <sz val="10"/>
        <rFont val="Arial"/>
        <family val="2"/>
      </rPr>
      <t xml:space="preserve">                                Liter </t>
    </r>
  </si>
  <si>
    <r>
      <t>m</t>
    </r>
    <r>
      <rPr>
        <vertAlign val="superscript"/>
        <sz val="10"/>
        <color indexed="12"/>
        <rFont val="Arial"/>
        <family val="2"/>
      </rPr>
      <t xml:space="preserve">2  </t>
    </r>
    <r>
      <rPr>
        <vertAlign val="superscript"/>
        <sz val="10"/>
        <rFont val="Arial"/>
        <family val="2"/>
      </rPr>
      <t xml:space="preserve">                 </t>
    </r>
    <r>
      <rPr>
        <sz val="10"/>
        <rFont val="Arial"/>
        <family val="2"/>
      </rPr>
      <t xml:space="preserve">Square meter </t>
    </r>
  </si>
  <si>
    <r>
      <t>o</t>
    </r>
    <r>
      <rPr>
        <sz val="10"/>
        <color indexed="12"/>
        <rFont val="Arial"/>
        <family val="2"/>
      </rPr>
      <t xml:space="preserve">F  </t>
    </r>
    <r>
      <rPr>
        <sz val="10"/>
        <rFont val="Arial"/>
        <family val="2"/>
      </rPr>
      <t xml:space="preserve">                   Fahrenheit </t>
    </r>
  </si>
  <si>
    <r>
      <t>o</t>
    </r>
    <r>
      <rPr>
        <sz val="10"/>
        <color indexed="12"/>
        <rFont val="Arial"/>
        <family val="2"/>
      </rPr>
      <t xml:space="preserve">C   </t>
    </r>
    <r>
      <rPr>
        <sz val="10"/>
        <rFont val="Arial"/>
        <family val="2"/>
      </rPr>
      <t xml:space="preserve">                       Celsius</t>
    </r>
  </si>
  <si>
    <t>CONVERSION FACTORS</t>
  </si>
  <si>
    <t>Copyright@wern-inter.net</t>
  </si>
</sst>
</file>

<file path=xl/styles.xml><?xml version="1.0" encoding="utf-8"?>
<styleSheet xmlns="http://schemas.openxmlformats.org/spreadsheetml/2006/main">
  <numFmts count="3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000000"/>
    <numFmt numFmtId="165" formatCode="0.00000"/>
    <numFmt numFmtId="166" formatCode="#,##0.000000"/>
    <numFmt numFmtId="167" formatCode="#,##0.000000000"/>
    <numFmt numFmtId="168" formatCode="#,##0.0000000000"/>
    <numFmt numFmtId="169" formatCode="#,##0.00000"/>
    <numFmt numFmtId="170" formatCode="0.0000"/>
    <numFmt numFmtId="171" formatCode="0.000000"/>
    <numFmt numFmtId="172" formatCode="0.0"/>
    <numFmt numFmtId="173" formatCode="0.000"/>
    <numFmt numFmtId="174" formatCode="0.0000000"/>
    <numFmt numFmtId="175" formatCode="0.00000000"/>
    <numFmt numFmtId="176" formatCode="0.0000E+00"/>
    <numFmt numFmtId="177" formatCode="0.000E+00"/>
    <numFmt numFmtId="178" formatCode="0.0E+00"/>
    <numFmt numFmtId="179" formatCode="0E+00"/>
    <numFmt numFmtId="180" formatCode="0.00000E+00"/>
    <numFmt numFmtId="181" formatCode="0.000000E+00"/>
    <numFmt numFmtId="182" formatCode="0.0000000E+00"/>
    <numFmt numFmtId="183" formatCode="0.00000000E+00"/>
    <numFmt numFmtId="184" formatCode="0.0000000000"/>
    <numFmt numFmtId="185" formatCode="0.00000000000"/>
  </numFmts>
  <fonts count="1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b/>
      <sz val="11"/>
      <color indexed="8"/>
      <name val="Arial"/>
      <family val="2"/>
    </font>
    <font>
      <vertAlign val="superscript"/>
      <sz val="10"/>
      <name val="Arial"/>
      <family val="2"/>
    </font>
    <font>
      <sz val="10"/>
      <color indexed="12"/>
      <name val="Arial"/>
      <family val="2"/>
    </font>
    <font>
      <vertAlign val="superscript"/>
      <sz val="10"/>
      <color indexed="12"/>
      <name val="Arial"/>
      <family val="2"/>
    </font>
    <font>
      <b/>
      <vertAlign val="superscript"/>
      <sz val="10"/>
      <color indexed="12"/>
      <name val="Arial"/>
      <family val="2"/>
    </font>
    <font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3" borderId="1" xfId="0" applyFill="1" applyBorder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0" fontId="6" fillId="0" borderId="0" xfId="0" applyFont="1" applyAlignment="1">
      <alignment/>
    </xf>
    <xf numFmtId="0" fontId="4" fillId="3" borderId="2" xfId="0" applyFont="1" applyFill="1" applyBorder="1" applyAlignment="1" applyProtection="1">
      <alignment horizontal="center"/>
      <protection/>
    </xf>
    <xf numFmtId="0" fontId="4" fillId="3" borderId="3" xfId="0" applyFont="1" applyFill="1" applyBorder="1" applyAlignment="1" applyProtection="1">
      <alignment horizontal="center"/>
      <protection/>
    </xf>
    <xf numFmtId="0" fontId="7" fillId="3" borderId="4" xfId="0" applyFont="1" applyFill="1" applyBorder="1" applyAlignment="1" applyProtection="1">
      <alignment horizontal="center"/>
      <protection/>
    </xf>
    <xf numFmtId="0" fontId="9" fillId="3" borderId="5" xfId="0" applyFont="1" applyFill="1" applyBorder="1" applyAlignment="1" applyProtection="1">
      <alignment horizontal="center"/>
      <protection/>
    </xf>
    <xf numFmtId="0" fontId="6" fillId="3" borderId="6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" borderId="7" xfId="0" applyFill="1" applyBorder="1" applyAlignment="1" applyProtection="1">
      <alignment/>
      <protection/>
    </xf>
    <xf numFmtId="0" fontId="4" fillId="3" borderId="8" xfId="0" applyFont="1" applyFill="1" applyBorder="1" applyAlignment="1" applyProtection="1">
      <alignment horizontal="left"/>
      <protection/>
    </xf>
    <xf numFmtId="0" fontId="4" fillId="3" borderId="6" xfId="0" applyFont="1" applyFill="1" applyBorder="1" applyAlignment="1" applyProtection="1">
      <alignment horizontal="left"/>
      <protection/>
    </xf>
    <xf numFmtId="0" fontId="0" fillId="3" borderId="6" xfId="0" applyFill="1" applyBorder="1" applyAlignment="1" applyProtection="1">
      <alignment horizontal="center"/>
      <protection/>
    </xf>
    <xf numFmtId="0" fontId="2" fillId="3" borderId="1" xfId="0" applyFont="1" applyFill="1" applyBorder="1" applyAlignment="1" applyProtection="1">
      <alignment horizontal="center"/>
      <protection/>
    </xf>
    <xf numFmtId="0" fontId="4" fillId="3" borderId="1" xfId="0" applyFont="1" applyFill="1" applyBorder="1" applyAlignment="1" applyProtection="1">
      <alignment horizontal="center"/>
      <protection/>
    </xf>
    <xf numFmtId="0" fontId="0" fillId="3" borderId="9" xfId="0" applyFill="1" applyBorder="1" applyAlignment="1" applyProtection="1">
      <alignment/>
      <protection/>
    </xf>
    <xf numFmtId="0" fontId="4" fillId="3" borderId="6" xfId="0" applyFont="1" applyFill="1" applyBorder="1" applyAlignment="1" applyProtection="1">
      <alignment horizontal="center"/>
      <protection/>
    </xf>
    <xf numFmtId="0" fontId="0" fillId="3" borderId="10" xfId="0" applyFill="1" applyBorder="1" applyAlignment="1" applyProtection="1">
      <alignment/>
      <protection/>
    </xf>
    <xf numFmtId="0" fontId="1" fillId="3" borderId="7" xfId="0" applyFont="1" applyFill="1" applyBorder="1" applyAlignment="1" applyProtection="1">
      <alignment horizontal="center"/>
      <protection/>
    </xf>
    <xf numFmtId="0" fontId="1" fillId="3" borderId="1" xfId="0" applyFont="1" applyFill="1" applyBorder="1" applyAlignment="1" applyProtection="1">
      <alignment horizontal="left"/>
      <protection/>
    </xf>
    <xf numFmtId="0" fontId="8" fillId="3" borderId="1" xfId="0" applyFont="1" applyFill="1" applyBorder="1" applyAlignment="1" applyProtection="1">
      <alignment horizontal="left"/>
      <protection/>
    </xf>
    <xf numFmtId="0" fontId="1" fillId="3" borderId="1" xfId="0" applyFont="1" applyFill="1" applyBorder="1" applyAlignment="1" applyProtection="1">
      <alignment horizontal="center"/>
      <protection/>
    </xf>
    <xf numFmtId="0" fontId="1" fillId="3" borderId="11" xfId="0" applyFont="1" applyFill="1" applyBorder="1" applyAlignment="1" applyProtection="1">
      <alignment horizontal="left"/>
      <protection/>
    </xf>
    <xf numFmtId="0" fontId="2" fillId="3" borderId="8" xfId="0" applyFont="1" applyFill="1" applyBorder="1" applyAlignment="1" applyProtection="1">
      <alignment horizontal="left"/>
      <protection/>
    </xf>
    <xf numFmtId="0" fontId="5" fillId="3" borderId="6" xfId="0" applyFont="1" applyFill="1" applyBorder="1" applyAlignment="1" applyProtection="1">
      <alignment/>
      <protection/>
    </xf>
    <xf numFmtId="0" fontId="11" fillId="3" borderId="6" xfId="0" applyFont="1" applyFill="1" applyBorder="1" applyAlignment="1" applyProtection="1">
      <alignment horizontal="left"/>
      <protection/>
    </xf>
    <xf numFmtId="0" fontId="3" fillId="3" borderId="6" xfId="0" applyFont="1" applyFill="1" applyBorder="1" applyAlignment="1" applyProtection="1">
      <alignment horizontal="center"/>
      <protection/>
    </xf>
    <xf numFmtId="0" fontId="5" fillId="3" borderId="12" xfId="0" applyFont="1" applyFill="1" applyBorder="1" applyAlignment="1" applyProtection="1">
      <alignment horizontal="center"/>
      <protection/>
    </xf>
    <xf numFmtId="0" fontId="5" fillId="3" borderId="6" xfId="0" applyFont="1" applyFill="1" applyBorder="1" applyAlignment="1" applyProtection="1">
      <alignment horizontal="center"/>
      <protection/>
    </xf>
    <xf numFmtId="0" fontId="1" fillId="3" borderId="12" xfId="0" applyFont="1" applyFill="1" applyBorder="1" applyAlignment="1" applyProtection="1">
      <alignment horizontal="left"/>
      <protection/>
    </xf>
    <xf numFmtId="0" fontId="4" fillId="3" borderId="4" xfId="0" applyFont="1" applyFill="1" applyBorder="1" applyAlignment="1" applyProtection="1">
      <alignment horizontal="center"/>
      <protection/>
    </xf>
    <xf numFmtId="0" fontId="4" fillId="3" borderId="0" xfId="0" applyFont="1" applyFill="1" applyBorder="1" applyAlignment="1" applyProtection="1">
      <alignment horizontal="center"/>
      <protection/>
    </xf>
    <xf numFmtId="0" fontId="9" fillId="3" borderId="3" xfId="0" applyFont="1" applyFill="1" applyBorder="1" applyAlignment="1" applyProtection="1">
      <alignment horizontal="center"/>
      <protection/>
    </xf>
    <xf numFmtId="0" fontId="4" fillId="3" borderId="13" xfId="0" applyFont="1" applyFill="1" applyBorder="1" applyAlignment="1" applyProtection="1">
      <alignment horizontal="center"/>
      <protection/>
    </xf>
    <xf numFmtId="0" fontId="6" fillId="2" borderId="1" xfId="0" applyFont="1" applyFill="1" applyBorder="1" applyAlignment="1" applyProtection="1">
      <alignment horizontal="center"/>
      <protection/>
    </xf>
    <xf numFmtId="0" fontId="6" fillId="2" borderId="14" xfId="0" applyFont="1" applyFill="1" applyBorder="1" applyAlignment="1" applyProtection="1">
      <alignment/>
      <protection/>
    </xf>
    <xf numFmtId="0" fontId="6" fillId="2" borderId="15" xfId="0" applyFont="1" applyFill="1" applyBorder="1" applyAlignment="1" applyProtection="1">
      <alignment horizontal="center"/>
      <protection/>
    </xf>
    <xf numFmtId="0" fontId="0" fillId="2" borderId="16" xfId="0" applyFont="1" applyFill="1" applyBorder="1" applyAlignment="1" applyProtection="1">
      <alignment horizontal="left"/>
      <protection/>
    </xf>
    <xf numFmtId="0" fontId="6" fillId="2" borderId="0" xfId="0" applyFont="1" applyFill="1" applyBorder="1" applyAlignment="1" applyProtection="1">
      <alignment horizontal="center"/>
      <protection/>
    </xf>
    <xf numFmtId="0" fontId="0" fillId="2" borderId="17" xfId="0" applyFont="1" applyFill="1" applyBorder="1" applyAlignment="1" applyProtection="1">
      <alignment horizontal="left"/>
      <protection/>
    </xf>
    <xf numFmtId="0" fontId="6" fillId="2" borderId="18" xfId="0" applyFont="1" applyFill="1" applyBorder="1" applyAlignment="1" applyProtection="1">
      <alignment horizontal="center"/>
      <protection/>
    </xf>
    <xf numFmtId="0" fontId="0" fillId="2" borderId="19" xfId="0" applyFont="1" applyFill="1" applyBorder="1" applyAlignment="1" applyProtection="1">
      <alignment horizontal="left"/>
      <protection/>
    </xf>
    <xf numFmtId="0" fontId="6" fillId="2" borderId="20" xfId="0" applyFont="1" applyFill="1" applyBorder="1" applyAlignment="1" applyProtection="1">
      <alignment horizontal="center"/>
      <protection/>
    </xf>
    <xf numFmtId="0" fontId="0" fillId="2" borderId="21" xfId="0" applyFont="1" applyFill="1" applyBorder="1" applyAlignment="1" applyProtection="1">
      <alignment horizontal="left"/>
      <protection/>
    </xf>
    <xf numFmtId="0" fontId="6" fillId="2" borderId="22" xfId="0" applyFont="1" applyFill="1" applyBorder="1" applyAlignment="1" applyProtection="1">
      <alignment horizontal="center"/>
      <protection/>
    </xf>
    <xf numFmtId="0" fontId="0" fillId="2" borderId="23" xfId="0" applyFont="1" applyFill="1" applyBorder="1" applyAlignment="1" applyProtection="1">
      <alignment horizontal="left"/>
      <protection/>
    </xf>
    <xf numFmtId="0" fontId="12" fillId="2" borderId="17" xfId="0" applyFont="1" applyFill="1" applyBorder="1" applyAlignment="1" applyProtection="1">
      <alignment horizontal="left"/>
      <protection/>
    </xf>
    <xf numFmtId="166" fontId="0" fillId="2" borderId="19" xfId="0" applyNumberFormat="1" applyFont="1" applyFill="1" applyBorder="1" applyAlignment="1" applyProtection="1">
      <alignment horizontal="left"/>
      <protection/>
    </xf>
    <xf numFmtId="166" fontId="0" fillId="2" borderId="21" xfId="0" applyNumberFormat="1" applyFont="1" applyFill="1" applyBorder="1" applyAlignment="1" applyProtection="1">
      <alignment horizontal="left"/>
      <protection/>
    </xf>
    <xf numFmtId="0" fontId="0" fillId="2" borderId="17" xfId="0" applyFont="1" applyFill="1" applyBorder="1" applyAlignment="1" applyProtection="1">
      <alignment/>
      <protection/>
    </xf>
    <xf numFmtId="0" fontId="6" fillId="2" borderId="24" xfId="0" applyFont="1" applyFill="1" applyBorder="1" applyAlignment="1" applyProtection="1">
      <alignment horizontal="center"/>
      <protection/>
    </xf>
    <xf numFmtId="0" fontId="0" fillId="0" borderId="25" xfId="0" applyFont="1" applyBorder="1" applyAlignment="1" applyProtection="1">
      <alignment/>
      <protection/>
    </xf>
    <xf numFmtId="0" fontId="6" fillId="2" borderId="6" xfId="0" applyFont="1" applyFill="1" applyBorder="1" applyAlignment="1" applyProtection="1">
      <alignment horizontal="center"/>
      <protection/>
    </xf>
    <xf numFmtId="0" fontId="0" fillId="0" borderId="26" xfId="0" applyFont="1" applyBorder="1" applyAlignment="1" applyProtection="1">
      <alignment/>
      <protection/>
    </xf>
    <xf numFmtId="0" fontId="7" fillId="3" borderId="1" xfId="0" applyFont="1" applyFill="1" applyBorder="1" applyAlignment="1" applyProtection="1">
      <alignment horizontal="left"/>
      <protection/>
    </xf>
    <xf numFmtId="0" fontId="0" fillId="0" borderId="27" xfId="0" applyFont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13" fillId="2" borderId="1" xfId="0" applyFont="1" applyFill="1" applyBorder="1" applyAlignment="1" applyProtection="1">
      <alignment/>
      <protection/>
    </xf>
    <xf numFmtId="0" fontId="13" fillId="2" borderId="1" xfId="0" applyFont="1" applyFill="1" applyBorder="1" applyAlignment="1" applyProtection="1">
      <alignment horizontal="center"/>
      <protection/>
    </xf>
    <xf numFmtId="0" fontId="13" fillId="2" borderId="15" xfId="0" applyFont="1" applyFill="1" applyBorder="1" applyAlignment="1" applyProtection="1">
      <alignment horizontal="left"/>
      <protection/>
    </xf>
    <xf numFmtId="0" fontId="13" fillId="2" borderId="15" xfId="0" applyFont="1" applyFill="1" applyBorder="1" applyAlignment="1" applyProtection="1">
      <alignment horizontal="center"/>
      <protection/>
    </xf>
    <xf numFmtId="0" fontId="13" fillId="2" borderId="0" xfId="0" applyFont="1" applyFill="1" applyBorder="1" applyAlignment="1" applyProtection="1">
      <alignment horizontal="left"/>
      <protection/>
    </xf>
    <xf numFmtId="0" fontId="13" fillId="2" borderId="0" xfId="0" applyFont="1" applyFill="1" applyBorder="1" applyAlignment="1" applyProtection="1">
      <alignment horizontal="center"/>
      <protection/>
    </xf>
    <xf numFmtId="0" fontId="13" fillId="2" borderId="18" xfId="0" applyFont="1" applyFill="1" applyBorder="1" applyAlignment="1" applyProtection="1">
      <alignment horizontal="left"/>
      <protection/>
    </xf>
    <xf numFmtId="0" fontId="13" fillId="2" borderId="18" xfId="0" applyFont="1" applyFill="1" applyBorder="1" applyAlignment="1" applyProtection="1">
      <alignment horizontal="center"/>
      <protection/>
    </xf>
    <xf numFmtId="0" fontId="13" fillId="2" borderId="28" xfId="0" applyFont="1" applyFill="1" applyBorder="1" applyAlignment="1" applyProtection="1">
      <alignment horizontal="left"/>
      <protection/>
    </xf>
    <xf numFmtId="0" fontId="13" fillId="2" borderId="20" xfId="0" applyFont="1" applyFill="1" applyBorder="1" applyAlignment="1" applyProtection="1">
      <alignment horizontal="center"/>
      <protection/>
    </xf>
    <xf numFmtId="0" fontId="13" fillId="2" borderId="29" xfId="0" applyFont="1" applyFill="1" applyBorder="1" applyAlignment="1" applyProtection="1">
      <alignment horizontal="left"/>
      <protection/>
    </xf>
    <xf numFmtId="0" fontId="13" fillId="2" borderId="30" xfId="0" applyFont="1" applyFill="1" applyBorder="1" applyAlignment="1" applyProtection="1">
      <alignment horizontal="left"/>
      <protection/>
    </xf>
    <xf numFmtId="0" fontId="13" fillId="2" borderId="22" xfId="0" applyFont="1" applyFill="1" applyBorder="1" applyAlignment="1" applyProtection="1">
      <alignment horizontal="center"/>
      <protection/>
    </xf>
    <xf numFmtId="0" fontId="13" fillId="2" borderId="31" xfId="0" applyFont="1" applyFill="1" applyBorder="1" applyAlignment="1" applyProtection="1">
      <alignment horizontal="left"/>
      <protection/>
    </xf>
    <xf numFmtId="0" fontId="13" fillId="2" borderId="32" xfId="0" applyFont="1" applyFill="1" applyBorder="1" applyAlignment="1" applyProtection="1">
      <alignment horizontal="left"/>
      <protection/>
    </xf>
    <xf numFmtId="0" fontId="14" fillId="2" borderId="29" xfId="0" applyFont="1" applyFill="1" applyBorder="1" applyAlignment="1" applyProtection="1">
      <alignment horizontal="left"/>
      <protection/>
    </xf>
    <xf numFmtId="0" fontId="13" fillId="2" borderId="31" xfId="0" applyFont="1" applyFill="1" applyBorder="1" applyAlignment="1" applyProtection="1">
      <alignment horizontal="center"/>
      <protection/>
    </xf>
    <xf numFmtId="166" fontId="13" fillId="2" borderId="32" xfId="0" applyNumberFormat="1" applyFont="1" applyFill="1" applyBorder="1" applyAlignment="1" applyProtection="1">
      <alignment horizontal="left"/>
      <protection/>
    </xf>
    <xf numFmtId="166" fontId="13" fillId="2" borderId="28" xfId="0" applyNumberFormat="1" applyFont="1" applyFill="1" applyBorder="1" applyAlignment="1" applyProtection="1">
      <alignment horizontal="left"/>
      <protection/>
    </xf>
    <xf numFmtId="0" fontId="13" fillId="2" borderId="29" xfId="0" applyFont="1" applyFill="1" applyBorder="1" applyAlignment="1" applyProtection="1">
      <alignment/>
      <protection/>
    </xf>
    <xf numFmtId="0" fontId="14" fillId="2" borderId="33" xfId="0" applyFont="1" applyFill="1" applyBorder="1" applyAlignment="1" applyProtection="1">
      <alignment horizontal="left"/>
      <protection/>
    </xf>
    <xf numFmtId="0" fontId="13" fillId="2" borderId="24" xfId="0" applyFont="1" applyFill="1" applyBorder="1" applyAlignment="1" applyProtection="1">
      <alignment horizontal="center"/>
      <protection/>
    </xf>
    <xf numFmtId="0" fontId="14" fillId="2" borderId="12" xfId="0" applyFont="1" applyFill="1" applyBorder="1" applyAlignment="1" applyProtection="1">
      <alignment horizontal="left"/>
      <protection/>
    </xf>
    <xf numFmtId="0" fontId="13" fillId="2" borderId="6" xfId="0" applyFont="1" applyFill="1" applyBorder="1" applyAlignment="1" applyProtection="1">
      <alignment horizontal="center"/>
      <protection/>
    </xf>
    <xf numFmtId="170" fontId="13" fillId="2" borderId="34" xfId="0" applyNumberFormat="1" applyFont="1" applyFill="1" applyBorder="1" applyAlignment="1" applyProtection="1">
      <alignment/>
      <protection/>
    </xf>
    <xf numFmtId="0" fontId="13" fillId="2" borderId="31" xfId="0" applyFont="1" applyFill="1" applyBorder="1" applyAlignment="1" applyProtection="1">
      <alignment/>
      <protection/>
    </xf>
    <xf numFmtId="170" fontId="13" fillId="2" borderId="35" xfId="0" applyNumberFormat="1" applyFont="1" applyFill="1" applyBorder="1" applyAlignment="1" applyProtection="1">
      <alignment horizontal="right"/>
      <protection/>
    </xf>
    <xf numFmtId="170" fontId="13" fillId="2" borderId="36" xfId="0" applyNumberFormat="1" applyFont="1" applyFill="1" applyBorder="1" applyAlignment="1" applyProtection="1">
      <alignment/>
      <protection/>
    </xf>
    <xf numFmtId="170" fontId="13" fillId="2" borderId="27" xfId="0" applyNumberFormat="1" applyFont="1" applyFill="1" applyBorder="1" applyAlignment="1" applyProtection="1">
      <alignment/>
      <protection/>
    </xf>
    <xf numFmtId="170" fontId="13" fillId="2" borderId="37" xfId="0" applyNumberFormat="1" applyFont="1" applyFill="1" applyBorder="1" applyAlignment="1" applyProtection="1">
      <alignment horizontal="right"/>
      <protection/>
    </xf>
    <xf numFmtId="170" fontId="13" fillId="2" borderId="29" xfId="0" applyNumberFormat="1" applyFont="1" applyFill="1" applyBorder="1" applyAlignment="1" applyProtection="1">
      <alignment/>
      <protection/>
    </xf>
    <xf numFmtId="170" fontId="13" fillId="2" borderId="38" xfId="0" applyNumberFormat="1" applyFont="1" applyFill="1" applyBorder="1" applyAlignment="1" applyProtection="1">
      <alignment/>
      <protection/>
    </xf>
    <xf numFmtId="170" fontId="13" fillId="2" borderId="31" xfId="0" applyNumberFormat="1" applyFont="1" applyFill="1" applyBorder="1" applyAlignment="1" applyProtection="1">
      <alignment/>
      <protection/>
    </xf>
    <xf numFmtId="2" fontId="13" fillId="2" borderId="35" xfId="0" applyNumberFormat="1" applyFont="1" applyFill="1" applyBorder="1" applyAlignment="1" applyProtection="1">
      <alignment/>
      <protection/>
    </xf>
    <xf numFmtId="0" fontId="13" fillId="2" borderId="36" xfId="0" applyFont="1" applyFill="1" applyBorder="1" applyAlignment="1" applyProtection="1">
      <alignment/>
      <protection/>
    </xf>
    <xf numFmtId="2" fontId="13" fillId="2" borderId="32" xfId="0" applyNumberFormat="1" applyFont="1" applyFill="1" applyBorder="1" applyAlignment="1" applyProtection="1">
      <alignment/>
      <protection/>
    </xf>
    <xf numFmtId="170" fontId="13" fillId="2" borderId="28" xfId="0" applyNumberFormat="1" applyFont="1" applyFill="1" applyBorder="1" applyAlignment="1" applyProtection="1">
      <alignment/>
      <protection/>
    </xf>
    <xf numFmtId="173" fontId="13" fillId="2" borderId="29" xfId="0" applyNumberFormat="1" applyFont="1" applyFill="1" applyBorder="1" applyAlignment="1" applyProtection="1">
      <alignment/>
      <protection/>
    </xf>
    <xf numFmtId="173" fontId="13" fillId="2" borderId="32" xfId="0" applyNumberFormat="1" applyFont="1" applyFill="1" applyBorder="1" applyAlignment="1" applyProtection="1">
      <alignment/>
      <protection/>
    </xf>
    <xf numFmtId="2" fontId="13" fillId="2" borderId="29" xfId="0" applyNumberFormat="1" applyFont="1" applyFill="1" applyBorder="1" applyAlignment="1" applyProtection="1">
      <alignment/>
      <protection/>
    </xf>
    <xf numFmtId="2" fontId="13" fillId="2" borderId="31" xfId="0" applyNumberFormat="1" applyFont="1" applyFill="1" applyBorder="1" applyAlignment="1" applyProtection="1">
      <alignment/>
      <protection/>
    </xf>
    <xf numFmtId="2" fontId="13" fillId="2" borderId="28" xfId="0" applyNumberFormat="1" applyFont="1" applyFill="1" applyBorder="1" applyAlignment="1" applyProtection="1">
      <alignment/>
      <protection/>
    </xf>
    <xf numFmtId="172" fontId="13" fillId="2" borderId="32" xfId="0" applyNumberFormat="1" applyFont="1" applyFill="1" applyBorder="1" applyAlignment="1" applyProtection="1">
      <alignment/>
      <protection/>
    </xf>
    <xf numFmtId="0" fontId="13" fillId="2" borderId="33" xfId="0" applyFont="1" applyFill="1" applyBorder="1" applyAlignment="1" applyProtection="1">
      <alignment/>
      <protection/>
    </xf>
    <xf numFmtId="172" fontId="13" fillId="2" borderId="39" xfId="0" applyNumberFormat="1" applyFont="1" applyFill="1" applyBorder="1" applyAlignment="1" applyProtection="1">
      <alignment/>
      <protection/>
    </xf>
    <xf numFmtId="170" fontId="6" fillId="0" borderId="33" xfId="0" applyNumberFormat="1" applyFont="1" applyBorder="1" applyAlignment="1" applyProtection="1">
      <alignment horizontal="right"/>
      <protection/>
    </xf>
    <xf numFmtId="170" fontId="6" fillId="0" borderId="31" xfId="0" applyNumberFormat="1" applyFont="1" applyBorder="1" applyAlignment="1" applyProtection="1">
      <alignment horizontal="right"/>
      <protection/>
    </xf>
    <xf numFmtId="170" fontId="6" fillId="0" borderId="32" xfId="0" applyNumberFormat="1" applyFont="1" applyBorder="1" applyAlignment="1" applyProtection="1">
      <alignment horizontal="right"/>
      <protection/>
    </xf>
    <xf numFmtId="170" fontId="6" fillId="0" borderId="28" xfId="0" applyNumberFormat="1" applyFont="1" applyBorder="1" applyAlignment="1" applyProtection="1">
      <alignment horizontal="right"/>
      <protection/>
    </xf>
    <xf numFmtId="170" fontId="6" fillId="0" borderId="27" xfId="0" applyNumberFormat="1" applyFont="1" applyBorder="1" applyAlignment="1" applyProtection="1">
      <alignment horizontal="right"/>
      <protection/>
    </xf>
    <xf numFmtId="0" fontId="13" fillId="2" borderId="1" xfId="0" applyFont="1" applyFill="1" applyBorder="1" applyAlignment="1" applyProtection="1">
      <alignment horizontal="left"/>
      <protection/>
    </xf>
    <xf numFmtId="0" fontId="13" fillId="2" borderId="20" xfId="0" applyFont="1" applyFill="1" applyBorder="1" applyAlignment="1" applyProtection="1">
      <alignment horizontal="left"/>
      <protection/>
    </xf>
    <xf numFmtId="0" fontId="13" fillId="2" borderId="22" xfId="0" applyFont="1" applyFill="1" applyBorder="1" applyAlignment="1" applyProtection="1">
      <alignment horizontal="left"/>
      <protection/>
    </xf>
    <xf numFmtId="0" fontId="14" fillId="2" borderId="18" xfId="0" applyFont="1" applyFill="1" applyBorder="1" applyAlignment="1" applyProtection="1">
      <alignment horizontal="left"/>
      <protection/>
    </xf>
    <xf numFmtId="0" fontId="14" fillId="2" borderId="0" xfId="0" applyFont="1" applyFill="1" applyBorder="1" applyAlignment="1" applyProtection="1">
      <alignment horizontal="left"/>
      <protection/>
    </xf>
    <xf numFmtId="0" fontId="14" fillId="2" borderId="6" xfId="0" applyFont="1" applyFill="1" applyBorder="1" applyAlignment="1" applyProtection="1">
      <alignment horizontal="left"/>
      <protection/>
    </xf>
    <xf numFmtId="0" fontId="0" fillId="3" borderId="0" xfId="0" applyFill="1" applyAlignment="1" applyProtection="1">
      <alignment/>
      <protection/>
    </xf>
    <xf numFmtId="0" fontId="10" fillId="4" borderId="40" xfId="0" applyFont="1" applyFill="1" applyBorder="1" applyAlignment="1" applyProtection="1">
      <alignment horizontal="center"/>
      <protection locked="0"/>
    </xf>
    <xf numFmtId="0" fontId="10" fillId="4" borderId="41" xfId="0" applyFont="1" applyFill="1" applyBorder="1" applyAlignment="1" applyProtection="1">
      <alignment horizontal="center"/>
      <protection locked="0"/>
    </xf>
    <xf numFmtId="0" fontId="10" fillId="4" borderId="42" xfId="0" applyFont="1" applyFill="1" applyBorder="1" applyAlignment="1" applyProtection="1">
      <alignment horizontal="center"/>
      <protection locked="0"/>
    </xf>
    <xf numFmtId="0" fontId="10" fillId="4" borderId="43" xfId="0" applyFont="1" applyFill="1" applyBorder="1" applyAlignment="1" applyProtection="1">
      <alignment horizontal="center"/>
      <protection locked="0"/>
    </xf>
    <xf numFmtId="0" fontId="10" fillId="4" borderId="44" xfId="0" applyFont="1" applyFill="1" applyBorder="1" applyAlignment="1" applyProtection="1">
      <alignment horizontal="center"/>
      <protection locked="0"/>
    </xf>
    <xf numFmtId="0" fontId="10" fillId="4" borderId="45" xfId="0" applyFont="1" applyFill="1" applyBorder="1" applyAlignment="1" applyProtection="1">
      <alignment horizontal="center"/>
      <protection locked="0"/>
    </xf>
    <xf numFmtId="0" fontId="10" fillId="4" borderId="46" xfId="0" applyFont="1" applyFill="1" applyBorder="1" applyAlignment="1" applyProtection="1">
      <alignment horizontal="center"/>
      <protection locked="0"/>
    </xf>
    <xf numFmtId="0" fontId="10" fillId="4" borderId="47" xfId="0" applyFont="1" applyFill="1" applyBorder="1" applyAlignment="1" applyProtection="1">
      <alignment horizontal="center"/>
      <protection locked="0"/>
    </xf>
    <xf numFmtId="0" fontId="10" fillId="4" borderId="48" xfId="0" applyFont="1" applyFill="1" applyBorder="1" applyAlignment="1" applyProtection="1">
      <alignment horizontal="center"/>
      <protection locked="0"/>
    </xf>
    <xf numFmtId="0" fontId="10" fillId="4" borderId="8" xfId="0" applyFont="1" applyFill="1" applyBorder="1" applyAlignment="1" applyProtection="1">
      <alignment horizontal="center"/>
      <protection locked="0"/>
    </xf>
    <xf numFmtId="0" fontId="16" fillId="2" borderId="0" xfId="0" applyFont="1" applyFill="1" applyBorder="1" applyAlignment="1" applyProtection="1">
      <alignment horizontal="center"/>
      <protection/>
    </xf>
    <xf numFmtId="0" fontId="16" fillId="2" borderId="6" xfId="0" applyFont="1" applyFill="1" applyBorder="1" applyAlignment="1" applyProtection="1">
      <alignment horizontal="center"/>
      <protection/>
    </xf>
    <xf numFmtId="0" fontId="16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/>
      <protection/>
    </xf>
    <xf numFmtId="0" fontId="6" fillId="2" borderId="0" xfId="0" applyFont="1" applyFill="1" applyBorder="1" applyAlignment="1" applyProtection="1">
      <alignment/>
      <protection/>
    </xf>
    <xf numFmtId="0" fontId="5" fillId="2" borderId="0" xfId="0" applyFont="1" applyFill="1" applyBorder="1" applyAlignment="1" applyProtection="1">
      <alignment/>
      <protection/>
    </xf>
    <xf numFmtId="0" fontId="0" fillId="2" borderId="0" xfId="0" applyFill="1" applyBorder="1" applyAlignment="1">
      <alignment/>
    </xf>
    <xf numFmtId="0" fontId="0" fillId="2" borderId="0" xfId="0" applyFill="1" applyBorder="1" applyAlignment="1" applyProtection="1">
      <alignment/>
      <protection locked="0"/>
    </xf>
    <xf numFmtId="0" fontId="6" fillId="2" borderId="0" xfId="0" applyFont="1" applyFill="1" applyBorder="1" applyAlignment="1" applyProtection="1">
      <alignment/>
      <protection locked="0"/>
    </xf>
    <xf numFmtId="0" fontId="6" fillId="2" borderId="0" xfId="0" applyFont="1" applyFill="1" applyBorder="1" applyAlignment="1">
      <alignment/>
    </xf>
    <xf numFmtId="0" fontId="6" fillId="2" borderId="0" xfId="0" applyFont="1" applyFill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/>
    </xf>
    <xf numFmtId="0" fontId="0" fillId="2" borderId="0" xfId="0" applyFill="1" applyAlignment="1" applyProtection="1">
      <alignment horizontal="center"/>
      <protection/>
    </xf>
    <xf numFmtId="0" fontId="0" fillId="2" borderId="0" xfId="0" applyFill="1" applyAlignment="1" applyProtection="1">
      <alignment/>
      <protection locked="0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1038225</xdr:colOff>
      <xdr:row>5</xdr:row>
      <xdr:rowOff>209550</xdr:rowOff>
    </xdr:from>
    <xdr:to>
      <xdr:col>4</xdr:col>
      <xdr:colOff>9525</xdr:colOff>
      <xdr:row>6</xdr:row>
      <xdr:rowOff>133350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9725" y="1295400"/>
          <a:ext cx="6000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152400</xdr:colOff>
      <xdr:row>185</xdr:row>
      <xdr:rowOff>0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7214175"/>
          <a:ext cx="600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169</xdr:row>
      <xdr:rowOff>9525</xdr:rowOff>
    </xdr:from>
    <xdr:to>
      <xdr:col>2</xdr:col>
      <xdr:colOff>142875</xdr:colOff>
      <xdr:row>169</xdr:row>
      <xdr:rowOff>142875</xdr:rowOff>
    </xdr:to>
    <xdr:pic>
      <xdr:nvPicPr>
        <xdr:cNvPr id="3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34299525"/>
          <a:ext cx="5905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145</xdr:row>
      <xdr:rowOff>190500</xdr:rowOff>
    </xdr:from>
    <xdr:to>
      <xdr:col>2</xdr:col>
      <xdr:colOff>152400</xdr:colOff>
      <xdr:row>146</xdr:row>
      <xdr:rowOff>180975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9679900"/>
          <a:ext cx="600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152400</xdr:colOff>
      <xdr:row>250</xdr:row>
      <xdr:rowOff>161925</xdr:rowOff>
    </xdr:to>
    <xdr:pic>
      <xdr:nvPicPr>
        <xdr:cNvPr id="5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0006250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142875</xdr:colOff>
      <xdr:row>232</xdr:row>
      <xdr:rowOff>133350</xdr:rowOff>
    </xdr:to>
    <xdr:pic>
      <xdr:nvPicPr>
        <xdr:cNvPr id="6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46482000"/>
          <a:ext cx="5905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152400</xdr:colOff>
      <xdr:row>250</xdr:row>
      <xdr:rowOff>161925</xdr:rowOff>
    </xdr:to>
    <xdr:pic>
      <xdr:nvPicPr>
        <xdr:cNvPr id="7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0006250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152400</xdr:colOff>
      <xdr:row>250</xdr:row>
      <xdr:rowOff>161925</xdr:rowOff>
    </xdr:to>
    <xdr:pic>
      <xdr:nvPicPr>
        <xdr:cNvPr id="8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0006250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142875</xdr:colOff>
      <xdr:row>232</xdr:row>
      <xdr:rowOff>133350</xdr:rowOff>
    </xdr:to>
    <xdr:pic>
      <xdr:nvPicPr>
        <xdr:cNvPr id="9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46482000"/>
          <a:ext cx="5905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152400</xdr:colOff>
      <xdr:row>250</xdr:row>
      <xdr:rowOff>161925</xdr:rowOff>
    </xdr:to>
    <xdr:pic>
      <xdr:nvPicPr>
        <xdr:cNvPr id="10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0006250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152400</xdr:colOff>
      <xdr:row>232</xdr:row>
      <xdr:rowOff>161925</xdr:rowOff>
    </xdr:to>
    <xdr:pic>
      <xdr:nvPicPr>
        <xdr:cNvPr id="11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6482000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152400</xdr:colOff>
      <xdr:row>232</xdr:row>
      <xdr:rowOff>161925</xdr:rowOff>
    </xdr:to>
    <xdr:pic>
      <xdr:nvPicPr>
        <xdr:cNvPr id="12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6482000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1038225</xdr:colOff>
      <xdr:row>5</xdr:row>
      <xdr:rowOff>209550</xdr:rowOff>
    </xdr:from>
    <xdr:to>
      <xdr:col>10</xdr:col>
      <xdr:colOff>438150</xdr:colOff>
      <xdr:row>6</xdr:row>
      <xdr:rowOff>133350</xdr:rowOff>
    </xdr:to>
    <xdr:pic>
      <xdr:nvPicPr>
        <xdr:cNvPr id="13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6025" y="1295400"/>
          <a:ext cx="6000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38100</xdr:rowOff>
    </xdr:from>
    <xdr:to>
      <xdr:col>10</xdr:col>
      <xdr:colOff>600075</xdr:colOff>
      <xdr:row>7</xdr:row>
      <xdr:rowOff>9525</xdr:rowOff>
    </xdr:to>
    <xdr:pic>
      <xdr:nvPicPr>
        <xdr:cNvPr id="14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7950" y="1400175"/>
          <a:ext cx="6000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91"/>
  <sheetViews>
    <sheetView tabSelected="1" zoomScale="140" zoomScaleNormal="140" workbookViewId="0" topLeftCell="A1">
      <selection activeCell="M10" sqref="M10"/>
    </sheetView>
  </sheetViews>
  <sheetFormatPr defaultColWidth="9.140625" defaultRowHeight="12.75"/>
  <cols>
    <col min="1" max="1" width="1.8515625" style="0" customWidth="1"/>
    <col min="2" max="2" width="6.7109375" style="0" customWidth="1"/>
    <col min="3" max="3" width="22.7109375" style="12" customWidth="1"/>
    <col min="4" max="4" width="1.7109375" style="6" customWidth="1"/>
    <col min="5" max="5" width="10.7109375" style="0" customWidth="1"/>
    <col min="6" max="6" width="22.7109375" style="0" customWidth="1"/>
    <col min="7" max="7" width="1.7109375" style="0" customWidth="1"/>
    <col min="8" max="8" width="10.7109375" style="3" customWidth="1"/>
    <col min="9" max="9" width="16.7109375" style="0" customWidth="1"/>
    <col min="10" max="10" width="1.28515625" style="2" customWidth="1"/>
  </cols>
  <sheetData>
    <row r="1" spans="1:11" ht="13.5" thickBot="1">
      <c r="A1" s="128">
        <v>1</v>
      </c>
      <c r="B1" s="128">
        <v>6</v>
      </c>
      <c r="C1" s="128">
        <v>22</v>
      </c>
      <c r="D1" s="129">
        <v>1</v>
      </c>
      <c r="E1" s="129">
        <v>10</v>
      </c>
      <c r="F1" s="130">
        <v>22</v>
      </c>
      <c r="G1" s="130">
        <v>1</v>
      </c>
      <c r="H1" s="130">
        <v>10</v>
      </c>
      <c r="I1" s="130">
        <v>16</v>
      </c>
      <c r="J1" s="131"/>
      <c r="K1" s="1"/>
    </row>
    <row r="2" spans="1:12" ht="18" customHeight="1">
      <c r="A2" s="60"/>
      <c r="B2" s="13"/>
      <c r="C2" s="4"/>
      <c r="D2" s="58" t="s">
        <v>101</v>
      </c>
      <c r="E2" s="117"/>
      <c r="F2" s="17"/>
      <c r="G2" s="17"/>
      <c r="H2" s="18"/>
      <c r="I2" s="19"/>
      <c r="J2" s="131"/>
      <c r="K2" s="1"/>
      <c r="L2" s="1"/>
    </row>
    <row r="3" spans="1:12" ht="18" customHeight="1" thickBot="1">
      <c r="A3" s="60"/>
      <c r="B3" s="14" t="s">
        <v>39</v>
      </c>
      <c r="C3" s="15"/>
      <c r="D3" s="11"/>
      <c r="E3" s="16"/>
      <c r="F3" s="15"/>
      <c r="G3" s="15"/>
      <c r="H3" s="20"/>
      <c r="I3" s="21"/>
      <c r="J3" s="131"/>
      <c r="K3" s="1"/>
      <c r="L3" s="1"/>
    </row>
    <row r="4" spans="1:12" ht="18" customHeight="1">
      <c r="A4" s="60"/>
      <c r="B4" s="22"/>
      <c r="C4" s="23" t="s">
        <v>40</v>
      </c>
      <c r="D4" s="24"/>
      <c r="E4" s="25"/>
      <c r="F4" s="4"/>
      <c r="G4" s="5"/>
      <c r="H4" s="26" t="s">
        <v>41</v>
      </c>
      <c r="I4" s="19"/>
      <c r="J4" s="131"/>
      <c r="K4" s="1"/>
      <c r="L4" s="1" t="s">
        <v>5</v>
      </c>
    </row>
    <row r="5" spans="1:12" ht="18" customHeight="1" thickBot="1">
      <c r="A5" s="60"/>
      <c r="B5" s="27" t="s">
        <v>38</v>
      </c>
      <c r="C5" s="28"/>
      <c r="D5" s="29"/>
      <c r="E5" s="30"/>
      <c r="F5" s="31"/>
      <c r="G5" s="32"/>
      <c r="H5" s="33" t="s">
        <v>42</v>
      </c>
      <c r="I5" s="21"/>
      <c r="J5" s="131"/>
      <c r="K5" s="1"/>
      <c r="L5" s="141"/>
    </row>
    <row r="6" spans="1:12" ht="21.75" customHeight="1" thickBot="1">
      <c r="A6" s="60"/>
      <c r="B6" s="7" t="s">
        <v>4</v>
      </c>
      <c r="C6" s="8" t="s">
        <v>0</v>
      </c>
      <c r="D6" s="9"/>
      <c r="E6" s="10" t="s">
        <v>2</v>
      </c>
      <c r="F6" s="34" t="s">
        <v>1</v>
      </c>
      <c r="G6" s="35"/>
      <c r="H6" s="36" t="s">
        <v>7</v>
      </c>
      <c r="I6" s="37" t="s">
        <v>0</v>
      </c>
      <c r="J6" s="131"/>
      <c r="K6" s="1"/>
      <c r="L6" s="1"/>
    </row>
    <row r="7" spans="1:12" ht="18" customHeight="1">
      <c r="A7" s="60"/>
      <c r="B7" s="118">
        <v>1</v>
      </c>
      <c r="C7" s="61" t="s">
        <v>43</v>
      </c>
      <c r="D7" s="62" t="s">
        <v>3</v>
      </c>
      <c r="E7" s="85">
        <f>0.0163871*B7</f>
        <v>0.0163871</v>
      </c>
      <c r="F7" s="111" t="s">
        <v>77</v>
      </c>
      <c r="G7" s="38" t="s">
        <v>3</v>
      </c>
      <c r="H7" s="106">
        <f>(1/E7)*B7*B7</f>
        <v>61.02361003472243</v>
      </c>
      <c r="I7" s="39" t="s">
        <v>10</v>
      </c>
      <c r="J7" s="142"/>
      <c r="K7" s="1"/>
      <c r="L7" s="1"/>
    </row>
    <row r="8" spans="1:12" ht="18" customHeight="1">
      <c r="A8" s="60"/>
      <c r="B8" s="119">
        <v>1</v>
      </c>
      <c r="C8" s="63" t="s">
        <v>44</v>
      </c>
      <c r="D8" s="64" t="s">
        <v>3</v>
      </c>
      <c r="E8" s="86">
        <f>0.0254*B8</f>
        <v>0.0254</v>
      </c>
      <c r="F8" s="74" t="s">
        <v>78</v>
      </c>
      <c r="G8" s="40" t="s">
        <v>3</v>
      </c>
      <c r="H8" s="107">
        <f>(1/E8)*B8*B8</f>
        <v>39.37007874015748</v>
      </c>
      <c r="I8" s="41" t="s">
        <v>11</v>
      </c>
      <c r="J8" s="131"/>
      <c r="K8" s="1"/>
      <c r="L8" s="1"/>
    </row>
    <row r="9" spans="1:12" ht="18" customHeight="1">
      <c r="A9" s="60"/>
      <c r="B9" s="120">
        <v>1</v>
      </c>
      <c r="C9" s="65" t="s">
        <v>45</v>
      </c>
      <c r="D9" s="66" t="s">
        <v>3</v>
      </c>
      <c r="E9" s="87">
        <f>0.0283168*B9</f>
        <v>0.0283168</v>
      </c>
      <c r="F9" s="65" t="s">
        <v>72</v>
      </c>
      <c r="G9" s="42" t="s">
        <v>3</v>
      </c>
      <c r="H9" s="107">
        <f>(1/E9)*B9*B9</f>
        <v>35.31472482766414</v>
      </c>
      <c r="I9" s="43" t="s">
        <v>12</v>
      </c>
      <c r="J9" s="131"/>
      <c r="K9" s="1"/>
      <c r="L9" s="143"/>
    </row>
    <row r="10" spans="1:12" ht="18" customHeight="1">
      <c r="A10" s="60"/>
      <c r="B10" s="119">
        <v>1</v>
      </c>
      <c r="C10" s="63" t="s">
        <v>46</v>
      </c>
      <c r="D10" s="64" t="s">
        <v>3</v>
      </c>
      <c r="E10" s="88">
        <f>0.070307*B10</f>
        <v>0.070307</v>
      </c>
      <c r="F10" s="63" t="s">
        <v>73</v>
      </c>
      <c r="G10" s="40" t="s">
        <v>3</v>
      </c>
      <c r="H10" s="107">
        <f aca="true" t="shared" si="0" ref="H10:H36">(1/E10)*B10*B10</f>
        <v>14.22333480307793</v>
      </c>
      <c r="I10" s="41" t="s">
        <v>13</v>
      </c>
      <c r="J10" s="131"/>
      <c r="K10" s="1"/>
      <c r="L10" s="1"/>
    </row>
    <row r="11" spans="1:12" ht="18" customHeight="1" thickBot="1">
      <c r="A11" s="60"/>
      <c r="B11" s="121">
        <v>1</v>
      </c>
      <c r="C11" s="67" t="s">
        <v>47</v>
      </c>
      <c r="D11" s="68" t="s">
        <v>3</v>
      </c>
      <c r="E11" s="89">
        <f>0.092903*B11</f>
        <v>0.092903</v>
      </c>
      <c r="F11" s="67" t="s">
        <v>74</v>
      </c>
      <c r="G11" s="44" t="s">
        <v>3</v>
      </c>
      <c r="H11" s="108">
        <f t="shared" si="0"/>
        <v>10.763915051182416</v>
      </c>
      <c r="I11" s="45" t="s">
        <v>14</v>
      </c>
      <c r="J11" s="131"/>
      <c r="K11" s="1"/>
      <c r="L11" s="1"/>
    </row>
    <row r="12" spans="1:12" ht="18" customHeight="1">
      <c r="A12" s="60"/>
      <c r="B12" s="122">
        <v>1</v>
      </c>
      <c r="C12" s="69" t="s">
        <v>48</v>
      </c>
      <c r="D12" s="70" t="s">
        <v>3</v>
      </c>
      <c r="E12" s="90">
        <f>0.138254954*B12</f>
        <v>0.138254954</v>
      </c>
      <c r="F12" s="112" t="s">
        <v>75</v>
      </c>
      <c r="G12" s="46" t="s">
        <v>3</v>
      </c>
      <c r="H12" s="109">
        <f t="shared" si="0"/>
        <v>7.233013870880893</v>
      </c>
      <c r="I12" s="47" t="s">
        <v>68</v>
      </c>
      <c r="J12" s="131"/>
      <c r="K12" s="1"/>
      <c r="L12" s="1"/>
    </row>
    <row r="13" spans="1:12" ht="18" customHeight="1">
      <c r="A13" s="60"/>
      <c r="B13" s="123">
        <v>1</v>
      </c>
      <c r="C13" s="71" t="s">
        <v>49</v>
      </c>
      <c r="D13" s="66" t="s">
        <v>3</v>
      </c>
      <c r="E13" s="91">
        <f>0.252045974*B13</f>
        <v>0.252045974</v>
      </c>
      <c r="F13" s="71" t="s">
        <v>76</v>
      </c>
      <c r="G13" s="42" t="s">
        <v>3</v>
      </c>
      <c r="H13" s="107">
        <f t="shared" si="0"/>
        <v>3.9675301459090155</v>
      </c>
      <c r="I13" s="43" t="s">
        <v>8</v>
      </c>
      <c r="J13" s="131"/>
      <c r="K13" s="1"/>
      <c r="L13" s="1"/>
    </row>
    <row r="14" spans="1:12" ht="18" customHeight="1">
      <c r="A14" s="60"/>
      <c r="B14" s="124">
        <v>1</v>
      </c>
      <c r="C14" s="72" t="s">
        <v>50</v>
      </c>
      <c r="D14" s="73" t="s">
        <v>3</v>
      </c>
      <c r="E14" s="92">
        <f>0.3048*B14</f>
        <v>0.3048</v>
      </c>
      <c r="F14" s="113" t="s">
        <v>79</v>
      </c>
      <c r="G14" s="48" t="s">
        <v>3</v>
      </c>
      <c r="H14" s="107">
        <f t="shared" si="0"/>
        <v>3.280839895013123</v>
      </c>
      <c r="I14" s="49" t="s">
        <v>15</v>
      </c>
      <c r="J14" s="131"/>
      <c r="K14" s="1"/>
      <c r="L14" s="1"/>
    </row>
    <row r="15" spans="1:12" ht="18" customHeight="1">
      <c r="A15" s="60"/>
      <c r="B15" s="125">
        <v>1</v>
      </c>
      <c r="C15" s="74" t="s">
        <v>51</v>
      </c>
      <c r="D15" s="64" t="s">
        <v>3</v>
      </c>
      <c r="E15" s="93">
        <f>0.453592*B15</f>
        <v>0.453592</v>
      </c>
      <c r="F15" s="74" t="s">
        <v>80</v>
      </c>
      <c r="G15" s="40" t="s">
        <v>3</v>
      </c>
      <c r="H15" s="107">
        <f t="shared" si="0"/>
        <v>2.2046244201837775</v>
      </c>
      <c r="I15" s="41" t="s">
        <v>16</v>
      </c>
      <c r="J15" s="131"/>
      <c r="K15" s="1"/>
      <c r="L15" s="1"/>
    </row>
    <row r="16" spans="1:12" ht="18" customHeight="1" thickBot="1">
      <c r="A16" s="60"/>
      <c r="B16" s="126">
        <v>1</v>
      </c>
      <c r="C16" s="75" t="s">
        <v>52</v>
      </c>
      <c r="D16" s="68" t="s">
        <v>3</v>
      </c>
      <c r="E16" s="89">
        <f>0.55545555556*B16</f>
        <v>0.55545555556</v>
      </c>
      <c r="F16" s="114" t="s">
        <v>81</v>
      </c>
      <c r="G16" s="44" t="s">
        <v>3</v>
      </c>
      <c r="H16" s="108">
        <f t="shared" si="0"/>
        <v>1.8003240583160942</v>
      </c>
      <c r="I16" s="45" t="s">
        <v>17</v>
      </c>
      <c r="J16" s="131"/>
      <c r="K16" s="1"/>
      <c r="L16" s="1"/>
    </row>
    <row r="17" spans="1:12" ht="18" customHeight="1">
      <c r="A17" s="60"/>
      <c r="B17" s="123">
        <v>1</v>
      </c>
      <c r="C17" s="76" t="s">
        <v>69</v>
      </c>
      <c r="D17" s="66" t="s">
        <v>3</v>
      </c>
      <c r="E17" s="94">
        <f>0.8*B17</f>
        <v>0.8</v>
      </c>
      <c r="F17" s="115" t="s">
        <v>82</v>
      </c>
      <c r="G17" s="42" t="s">
        <v>3</v>
      </c>
      <c r="H17" s="109">
        <f t="shared" si="0"/>
        <v>1.25</v>
      </c>
      <c r="I17" s="50" t="s">
        <v>34</v>
      </c>
      <c r="J17" s="131"/>
      <c r="K17" s="1"/>
      <c r="L17" s="1"/>
    </row>
    <row r="18" spans="1:12" ht="18" customHeight="1">
      <c r="A18" s="60"/>
      <c r="B18" s="125">
        <v>1</v>
      </c>
      <c r="C18" s="77" t="s">
        <v>53</v>
      </c>
      <c r="D18" s="64" t="s">
        <v>3</v>
      </c>
      <c r="E18" s="95">
        <f>0.9144*B18</f>
        <v>0.9144</v>
      </c>
      <c r="F18" s="63" t="s">
        <v>83</v>
      </c>
      <c r="G18" s="40" t="s">
        <v>3</v>
      </c>
      <c r="H18" s="107">
        <f t="shared" si="0"/>
        <v>1.0936132983377078</v>
      </c>
      <c r="I18" s="41" t="s">
        <v>24</v>
      </c>
      <c r="J18" s="131"/>
      <c r="K18" s="1"/>
      <c r="L18" s="1"/>
    </row>
    <row r="19" spans="1:12" ht="18" customHeight="1">
      <c r="A19" s="60"/>
      <c r="B19" s="123">
        <v>1</v>
      </c>
      <c r="C19" s="71" t="s">
        <v>54</v>
      </c>
      <c r="D19" s="66" t="s">
        <v>3</v>
      </c>
      <c r="E19" s="91">
        <f>1.60934*B19</f>
        <v>1.60934</v>
      </c>
      <c r="F19" s="71" t="s">
        <v>84</v>
      </c>
      <c r="G19" s="42" t="s">
        <v>3</v>
      </c>
      <c r="H19" s="107">
        <f t="shared" si="0"/>
        <v>0.6213727366498067</v>
      </c>
      <c r="I19" s="43" t="s">
        <v>23</v>
      </c>
      <c r="J19" s="131"/>
      <c r="K19" s="1"/>
      <c r="L19" s="1"/>
    </row>
    <row r="20" spans="1:12" ht="18" customHeight="1">
      <c r="A20" s="60"/>
      <c r="B20" s="125">
        <v>1</v>
      </c>
      <c r="C20" s="74" t="s">
        <v>55</v>
      </c>
      <c r="D20" s="64" t="s">
        <v>3</v>
      </c>
      <c r="E20" s="93">
        <f>1.852*B20</f>
        <v>1.852</v>
      </c>
      <c r="F20" s="74" t="s">
        <v>85</v>
      </c>
      <c r="G20" s="40" t="s">
        <v>3</v>
      </c>
      <c r="H20" s="107">
        <f t="shared" si="0"/>
        <v>0.5399568034557235</v>
      </c>
      <c r="I20" s="41" t="s">
        <v>25</v>
      </c>
      <c r="J20" s="131"/>
      <c r="K20" s="1"/>
      <c r="L20" s="1"/>
    </row>
    <row r="21" spans="1:12" ht="18" customHeight="1" thickBot="1">
      <c r="A21" s="60"/>
      <c r="B21" s="126">
        <v>1</v>
      </c>
      <c r="C21" s="78" t="s">
        <v>56</v>
      </c>
      <c r="D21" s="68" t="s">
        <v>3</v>
      </c>
      <c r="E21" s="96">
        <f>2.54*B21</f>
        <v>2.54</v>
      </c>
      <c r="F21" s="78" t="s">
        <v>86</v>
      </c>
      <c r="G21" s="44" t="s">
        <v>3</v>
      </c>
      <c r="H21" s="108">
        <f t="shared" si="0"/>
        <v>0.39370078740157477</v>
      </c>
      <c r="I21" s="51" t="s">
        <v>6</v>
      </c>
      <c r="J21" s="131" t="s">
        <v>5</v>
      </c>
      <c r="K21" s="1"/>
      <c r="L21" s="1"/>
    </row>
    <row r="22" spans="1:12" ht="18" customHeight="1">
      <c r="A22" s="60"/>
      <c r="B22" s="122">
        <v>1</v>
      </c>
      <c r="C22" s="79" t="s">
        <v>57</v>
      </c>
      <c r="D22" s="70" t="s">
        <v>3</v>
      </c>
      <c r="E22" s="97">
        <f>3.78531*B22</f>
        <v>3.78531</v>
      </c>
      <c r="F22" s="69" t="s">
        <v>87</v>
      </c>
      <c r="G22" s="46" t="s">
        <v>3</v>
      </c>
      <c r="H22" s="109">
        <f t="shared" si="0"/>
        <v>0.2641791557362541</v>
      </c>
      <c r="I22" s="52" t="s">
        <v>26</v>
      </c>
      <c r="J22" s="131"/>
      <c r="K22" s="1"/>
      <c r="L22" s="1"/>
    </row>
    <row r="23" spans="1:12" ht="18" customHeight="1">
      <c r="A23" s="60"/>
      <c r="B23" s="123">
        <v>1</v>
      </c>
      <c r="C23" s="71" t="s">
        <v>58</v>
      </c>
      <c r="D23" s="66" t="s">
        <v>3</v>
      </c>
      <c r="E23" s="98">
        <f>4.54609*B23</f>
        <v>4.54609</v>
      </c>
      <c r="F23" s="71" t="s">
        <v>88</v>
      </c>
      <c r="G23" s="42" t="s">
        <v>3</v>
      </c>
      <c r="H23" s="107">
        <f t="shared" si="0"/>
        <v>0.21996924829908776</v>
      </c>
      <c r="I23" s="43" t="s">
        <v>28</v>
      </c>
      <c r="J23" s="131"/>
      <c r="K23" s="1"/>
      <c r="L23" s="1"/>
    </row>
    <row r="24" spans="1:12" ht="18" customHeight="1">
      <c r="A24" s="60"/>
      <c r="B24" s="125">
        <v>1</v>
      </c>
      <c r="C24" s="74" t="s">
        <v>59</v>
      </c>
      <c r="D24" s="64" t="s">
        <v>3</v>
      </c>
      <c r="E24" s="86">
        <f>6.4516*B24</f>
        <v>6.4516</v>
      </c>
      <c r="F24" s="74" t="s">
        <v>89</v>
      </c>
      <c r="G24" s="40" t="s">
        <v>3</v>
      </c>
      <c r="H24" s="107">
        <f t="shared" si="0"/>
        <v>0.15500031000062</v>
      </c>
      <c r="I24" s="41" t="s">
        <v>27</v>
      </c>
      <c r="J24" s="131"/>
      <c r="K24" s="1"/>
      <c r="L24" s="1"/>
    </row>
    <row r="25" spans="1:12" ht="18" customHeight="1">
      <c r="A25" s="60"/>
      <c r="B25" s="120">
        <v>1</v>
      </c>
      <c r="C25" s="71" t="s">
        <v>37</v>
      </c>
      <c r="D25" s="66" t="s">
        <v>3</v>
      </c>
      <c r="E25" s="91">
        <f>9.80665*B25</f>
        <v>9.80665</v>
      </c>
      <c r="F25" s="71" t="s">
        <v>90</v>
      </c>
      <c r="G25" s="42" t="s">
        <v>3</v>
      </c>
      <c r="H25" s="107">
        <f t="shared" si="0"/>
        <v>0.10197162129779283</v>
      </c>
      <c r="I25" s="43" t="s">
        <v>9</v>
      </c>
      <c r="J25" s="131"/>
      <c r="K25" s="1"/>
      <c r="L25" s="1"/>
    </row>
    <row r="26" spans="1:12" ht="18" customHeight="1" thickBot="1">
      <c r="A26" s="60"/>
      <c r="B26" s="126">
        <v>1</v>
      </c>
      <c r="C26" s="75" t="s">
        <v>36</v>
      </c>
      <c r="D26" s="68" t="s">
        <v>3</v>
      </c>
      <c r="E26" s="99">
        <f>16.3871*B26</f>
        <v>16.3871</v>
      </c>
      <c r="F26" s="75" t="s">
        <v>91</v>
      </c>
      <c r="G26" s="44" t="s">
        <v>3</v>
      </c>
      <c r="H26" s="108">
        <f t="shared" si="0"/>
        <v>0.06102361003472243</v>
      </c>
      <c r="I26" s="45" t="s">
        <v>29</v>
      </c>
      <c r="J26" s="131"/>
      <c r="K26" s="1"/>
      <c r="L26" s="1"/>
    </row>
    <row r="27" spans="1:12" ht="18" customHeight="1">
      <c r="A27" s="60"/>
      <c r="B27" s="123">
        <v>1</v>
      </c>
      <c r="C27" s="71" t="s">
        <v>60</v>
      </c>
      <c r="D27" s="66" t="s">
        <v>3</v>
      </c>
      <c r="E27" s="100">
        <f>28.3495*B27</f>
        <v>28.3495</v>
      </c>
      <c r="F27" s="71" t="s">
        <v>92</v>
      </c>
      <c r="G27" s="42" t="s">
        <v>3</v>
      </c>
      <c r="H27" s="109">
        <f t="shared" si="0"/>
        <v>0.03527399072294044</v>
      </c>
      <c r="I27" s="43" t="s">
        <v>22</v>
      </c>
      <c r="J27" s="131"/>
      <c r="K27" s="1"/>
      <c r="L27" s="1"/>
    </row>
    <row r="28" spans="1:12" ht="18" customHeight="1">
      <c r="A28" s="60"/>
      <c r="B28" s="125">
        <v>1</v>
      </c>
      <c r="C28" s="74" t="s">
        <v>61</v>
      </c>
      <c r="D28" s="64" t="s">
        <v>3</v>
      </c>
      <c r="E28" s="101">
        <f>3.6*B28</f>
        <v>3.6</v>
      </c>
      <c r="F28" s="74" t="s">
        <v>93</v>
      </c>
      <c r="G28" s="40" t="s">
        <v>3</v>
      </c>
      <c r="H28" s="107">
        <f t="shared" si="0"/>
        <v>0.2777777777777778</v>
      </c>
      <c r="I28" s="41" t="s">
        <v>30</v>
      </c>
      <c r="J28" s="131"/>
      <c r="K28" s="1"/>
      <c r="L28" s="1"/>
    </row>
    <row r="29" spans="1:12" ht="18" customHeight="1">
      <c r="A29" s="60"/>
      <c r="B29" s="123">
        <v>1</v>
      </c>
      <c r="C29" s="71" t="s">
        <v>35</v>
      </c>
      <c r="D29" s="66" t="s">
        <v>3</v>
      </c>
      <c r="E29" s="91">
        <f>0.681818*B29</f>
        <v>0.681818</v>
      </c>
      <c r="F29" s="71" t="s">
        <v>94</v>
      </c>
      <c r="G29" s="42" t="s">
        <v>3</v>
      </c>
      <c r="H29" s="107">
        <f t="shared" si="0"/>
        <v>1.466667057777882</v>
      </c>
      <c r="I29" s="43" t="s">
        <v>31</v>
      </c>
      <c r="J29" s="131"/>
      <c r="K29" s="1"/>
      <c r="L29" s="1"/>
    </row>
    <row r="30" spans="1:12" ht="18" customHeight="1">
      <c r="A30" s="60"/>
      <c r="B30" s="125">
        <v>1</v>
      </c>
      <c r="C30" s="74" t="s">
        <v>49</v>
      </c>
      <c r="D30" s="64" t="s">
        <v>3</v>
      </c>
      <c r="E30" s="93">
        <f>107.514*B30</f>
        <v>107.514</v>
      </c>
      <c r="F30" s="74" t="s">
        <v>95</v>
      </c>
      <c r="G30" s="40" t="s">
        <v>3</v>
      </c>
      <c r="H30" s="107">
        <f t="shared" si="0"/>
        <v>0.009301114273489964</v>
      </c>
      <c r="I30" s="41" t="s">
        <v>8</v>
      </c>
      <c r="J30" s="131"/>
      <c r="K30" s="1"/>
      <c r="L30" s="1"/>
    </row>
    <row r="31" spans="1:12" ht="18" customHeight="1" thickBot="1">
      <c r="A31" s="60"/>
      <c r="B31" s="126">
        <v>1</v>
      </c>
      <c r="C31" s="75" t="s">
        <v>62</v>
      </c>
      <c r="D31" s="68" t="s">
        <v>3</v>
      </c>
      <c r="E31" s="99">
        <f>367.097836683*B31</f>
        <v>367.097836683</v>
      </c>
      <c r="F31" s="75" t="s">
        <v>75</v>
      </c>
      <c r="G31" s="44" t="s">
        <v>3</v>
      </c>
      <c r="H31" s="108">
        <f t="shared" si="0"/>
        <v>0.0027240694443632202</v>
      </c>
      <c r="I31" s="45" t="s">
        <v>32</v>
      </c>
      <c r="J31" s="131"/>
      <c r="K31" s="1"/>
      <c r="L31" s="1"/>
    </row>
    <row r="32" spans="1:12" ht="18" customHeight="1">
      <c r="A32" s="60"/>
      <c r="B32" s="122">
        <v>1</v>
      </c>
      <c r="C32" s="69" t="s">
        <v>63</v>
      </c>
      <c r="D32" s="70" t="s">
        <v>3</v>
      </c>
      <c r="E32" s="102">
        <f>426.65*B32</f>
        <v>426.65</v>
      </c>
      <c r="F32" s="69" t="s">
        <v>75</v>
      </c>
      <c r="G32" s="46" t="s">
        <v>3</v>
      </c>
      <c r="H32" s="109">
        <f t="shared" si="0"/>
        <v>0.0023438415563107936</v>
      </c>
      <c r="I32" s="47" t="s">
        <v>33</v>
      </c>
      <c r="J32" s="131"/>
      <c r="K32" s="1"/>
      <c r="L32" s="1"/>
    </row>
    <row r="33" spans="1:12" ht="18" customHeight="1">
      <c r="A33" s="60"/>
      <c r="B33" s="125">
        <v>1</v>
      </c>
      <c r="C33" s="74" t="s">
        <v>64</v>
      </c>
      <c r="D33" s="64" t="s">
        <v>3</v>
      </c>
      <c r="E33" s="101">
        <f>907.18474*B33</f>
        <v>907.18474</v>
      </c>
      <c r="F33" s="74" t="s">
        <v>96</v>
      </c>
      <c r="G33" s="40" t="s">
        <v>3</v>
      </c>
      <c r="H33" s="107">
        <f t="shared" si="0"/>
        <v>0.001102311310924388</v>
      </c>
      <c r="I33" s="41" t="s">
        <v>18</v>
      </c>
      <c r="J33" s="131"/>
      <c r="K33" s="1"/>
      <c r="L33" s="1"/>
    </row>
    <row r="34" spans="1:12" ht="18" customHeight="1">
      <c r="A34" s="60"/>
      <c r="B34" s="123">
        <v>1</v>
      </c>
      <c r="C34" s="80" t="s">
        <v>65</v>
      </c>
      <c r="D34" s="66" t="s">
        <v>3</v>
      </c>
      <c r="E34" s="91">
        <f>1016.047*B34</f>
        <v>1016.047</v>
      </c>
      <c r="F34" s="71" t="s">
        <v>96</v>
      </c>
      <c r="G34" s="42" t="s">
        <v>3</v>
      </c>
      <c r="H34" s="107">
        <f t="shared" si="0"/>
        <v>0.0009842064392690496</v>
      </c>
      <c r="I34" s="53" t="s">
        <v>19</v>
      </c>
      <c r="J34" s="131"/>
      <c r="K34" s="1"/>
      <c r="L34" s="1"/>
    </row>
    <row r="35" spans="1:12" ht="18" customHeight="1">
      <c r="A35" s="60"/>
      <c r="B35" s="119">
        <v>1</v>
      </c>
      <c r="C35" s="74" t="s">
        <v>66</v>
      </c>
      <c r="D35" s="64" t="s">
        <v>3</v>
      </c>
      <c r="E35" s="101">
        <f>2831.6746592*B35</f>
        <v>2831.6746592</v>
      </c>
      <c r="F35" s="74" t="s">
        <v>97</v>
      </c>
      <c r="G35" s="40" t="s">
        <v>3</v>
      </c>
      <c r="H35" s="107">
        <f t="shared" si="0"/>
        <v>0.00035314791434497576</v>
      </c>
      <c r="I35" s="41" t="s">
        <v>20</v>
      </c>
      <c r="J35" s="131"/>
      <c r="K35" s="1"/>
      <c r="L35" s="1"/>
    </row>
    <row r="36" spans="1:12" ht="18" customHeight="1" thickBot="1">
      <c r="A36" s="60"/>
      <c r="B36" s="121">
        <v>1</v>
      </c>
      <c r="C36" s="75" t="s">
        <v>67</v>
      </c>
      <c r="D36" s="68" t="s">
        <v>3</v>
      </c>
      <c r="E36" s="103">
        <f>4046.856*B36</f>
        <v>4046.856</v>
      </c>
      <c r="F36" s="75" t="s">
        <v>98</v>
      </c>
      <c r="G36" s="44" t="s">
        <v>3</v>
      </c>
      <c r="H36" s="110">
        <f t="shared" si="0"/>
        <v>0.0002471054072593638</v>
      </c>
      <c r="I36" s="45" t="s">
        <v>21</v>
      </c>
      <c r="J36" s="131"/>
      <c r="K36" s="1"/>
      <c r="L36" s="1"/>
    </row>
    <row r="37" spans="1:12" ht="18" customHeight="1">
      <c r="A37" s="60"/>
      <c r="B37" s="122">
        <v>1</v>
      </c>
      <c r="C37" s="81" t="s">
        <v>70</v>
      </c>
      <c r="D37" s="82" t="s">
        <v>3</v>
      </c>
      <c r="E37" s="104">
        <f>1.8*B37+32</f>
        <v>33.8</v>
      </c>
      <c r="F37" s="81" t="s">
        <v>99</v>
      </c>
      <c r="G37" s="54"/>
      <c r="H37" s="109"/>
      <c r="I37" s="55"/>
      <c r="J37" s="131"/>
      <c r="K37" s="1"/>
      <c r="L37" s="1"/>
    </row>
    <row r="38" spans="1:12" ht="18" customHeight="1" thickBot="1">
      <c r="A38" s="60"/>
      <c r="B38" s="127">
        <v>1</v>
      </c>
      <c r="C38" s="83" t="s">
        <v>71</v>
      </c>
      <c r="D38" s="84" t="s">
        <v>3</v>
      </c>
      <c r="E38" s="105">
        <f>(B38-32)/1.8</f>
        <v>-17.22222222222222</v>
      </c>
      <c r="F38" s="116" t="s">
        <v>100</v>
      </c>
      <c r="G38" s="56"/>
      <c r="H38" s="59"/>
      <c r="I38" s="57"/>
      <c r="J38" s="131"/>
      <c r="K38" s="1"/>
      <c r="L38" s="1"/>
    </row>
    <row r="39" spans="1:12" ht="18" customHeight="1">
      <c r="A39" s="60"/>
      <c r="B39" s="60" t="s">
        <v>102</v>
      </c>
      <c r="C39" s="60"/>
      <c r="D39" s="132"/>
      <c r="E39" s="60"/>
      <c r="F39" s="133"/>
      <c r="G39" s="133"/>
      <c r="H39" s="131"/>
      <c r="I39" s="131"/>
      <c r="J39" s="131"/>
      <c r="K39" s="1"/>
      <c r="L39" s="1"/>
    </row>
    <row r="40" spans="1:12" ht="18" customHeight="1">
      <c r="A40" s="60"/>
      <c r="B40" s="60"/>
      <c r="C40" s="60"/>
      <c r="D40" s="132"/>
      <c r="E40" s="60"/>
      <c r="F40" s="60"/>
      <c r="G40" s="60"/>
      <c r="H40" s="131"/>
      <c r="I40" s="131"/>
      <c r="J40" s="131"/>
      <c r="K40" s="1"/>
      <c r="L40" s="1"/>
    </row>
    <row r="41" spans="1:12" ht="18" customHeight="1">
      <c r="A41" s="60"/>
      <c r="B41" s="60"/>
      <c r="C41" s="60"/>
      <c r="D41" s="132"/>
      <c r="E41" s="60"/>
      <c r="F41" s="60"/>
      <c r="G41" s="60"/>
      <c r="H41" s="131"/>
      <c r="I41" s="131"/>
      <c r="J41" s="131"/>
      <c r="K41" s="1"/>
      <c r="L41" s="1"/>
    </row>
    <row r="42" spans="1:12" ht="18" customHeight="1">
      <c r="A42" s="60"/>
      <c r="B42" s="60"/>
      <c r="C42" s="60"/>
      <c r="D42" s="132"/>
      <c r="E42" s="60"/>
      <c r="F42" s="60"/>
      <c r="G42" s="60"/>
      <c r="H42" s="131"/>
      <c r="I42" s="131"/>
      <c r="J42" s="131"/>
      <c r="K42" s="1"/>
      <c r="L42" s="1"/>
    </row>
    <row r="43" spans="1:12" ht="18" customHeight="1">
      <c r="A43" s="60"/>
      <c r="B43" s="60"/>
      <c r="C43" s="60"/>
      <c r="D43" s="132"/>
      <c r="E43" s="60"/>
      <c r="F43" s="60"/>
      <c r="G43" s="60"/>
      <c r="H43" s="131"/>
      <c r="I43" s="131"/>
      <c r="J43" s="131"/>
      <c r="K43" s="1"/>
      <c r="L43" s="1"/>
    </row>
    <row r="44" spans="1:12" ht="18" customHeight="1">
      <c r="A44" s="60"/>
      <c r="B44" s="60"/>
      <c r="C44" s="60"/>
      <c r="D44" s="132"/>
      <c r="E44" s="60"/>
      <c r="F44" s="60"/>
      <c r="G44" s="60"/>
      <c r="H44" s="131"/>
      <c r="I44" s="131"/>
      <c r="J44" s="131"/>
      <c r="K44" s="1"/>
      <c r="L44" s="1"/>
    </row>
    <row r="45" spans="1:12" ht="18" customHeight="1">
      <c r="A45" s="60"/>
      <c r="B45" s="60"/>
      <c r="C45" s="60"/>
      <c r="D45" s="132"/>
      <c r="E45" s="60"/>
      <c r="F45" s="60"/>
      <c r="G45" s="60"/>
      <c r="H45" s="131"/>
      <c r="I45" s="131"/>
      <c r="J45" s="131"/>
      <c r="K45" s="1"/>
      <c r="L45" s="1"/>
    </row>
    <row r="46" spans="1:12" ht="18" customHeight="1">
      <c r="A46" s="134"/>
      <c r="B46" s="135"/>
      <c r="C46" s="60"/>
      <c r="D46" s="136"/>
      <c r="E46" s="135"/>
      <c r="F46" s="135"/>
      <c r="G46" s="135"/>
      <c r="H46" s="1"/>
      <c r="I46" s="1"/>
      <c r="J46" s="1"/>
      <c r="K46" s="1"/>
      <c r="L46" s="1"/>
    </row>
    <row r="47" spans="1:12" ht="18" customHeight="1">
      <c r="A47" s="134"/>
      <c r="B47" s="135"/>
      <c r="C47" s="60"/>
      <c r="D47" s="136"/>
      <c r="E47" s="135"/>
      <c r="F47" s="135"/>
      <c r="G47" s="135"/>
      <c r="H47" s="1"/>
      <c r="I47" s="1"/>
      <c r="J47" s="1"/>
      <c r="K47" s="1"/>
      <c r="L47" s="1"/>
    </row>
    <row r="48" spans="1:12" ht="18" customHeight="1">
      <c r="A48" s="134"/>
      <c r="B48" s="135"/>
      <c r="C48" s="60"/>
      <c r="D48" s="136"/>
      <c r="E48" s="135"/>
      <c r="F48" s="135"/>
      <c r="G48" s="135"/>
      <c r="H48" s="1"/>
      <c r="I48" s="1"/>
      <c r="J48" s="1"/>
      <c r="K48" s="1"/>
      <c r="L48" s="1"/>
    </row>
    <row r="49" spans="1:12" ht="18" customHeight="1">
      <c r="A49" s="134"/>
      <c r="B49" s="135"/>
      <c r="C49" s="60"/>
      <c r="D49" s="136"/>
      <c r="E49" s="135"/>
      <c r="F49" s="135"/>
      <c r="G49" s="135"/>
      <c r="H49" s="1"/>
      <c r="I49" s="1"/>
      <c r="J49" s="1"/>
      <c r="K49" s="1"/>
      <c r="L49" s="1"/>
    </row>
    <row r="50" spans="1:12" ht="15.75" customHeight="1">
      <c r="A50" s="134"/>
      <c r="B50" s="135"/>
      <c r="C50" s="60"/>
      <c r="D50" s="136"/>
      <c r="E50" s="135"/>
      <c r="F50" s="135"/>
      <c r="G50" s="135"/>
      <c r="H50" s="1"/>
      <c r="I50" s="1"/>
      <c r="J50" s="1"/>
      <c r="K50" s="1"/>
      <c r="L50" s="1"/>
    </row>
    <row r="51" spans="1:12" ht="15.75" customHeight="1">
      <c r="A51" s="134"/>
      <c r="B51" s="135"/>
      <c r="C51" s="60"/>
      <c r="D51" s="136"/>
      <c r="E51" s="135"/>
      <c r="F51" s="135"/>
      <c r="G51" s="135"/>
      <c r="H51" s="1"/>
      <c r="I51" s="1"/>
      <c r="J51" s="1"/>
      <c r="K51" s="1"/>
      <c r="L51" s="1"/>
    </row>
    <row r="52" spans="1:12" ht="15.75" customHeight="1">
      <c r="A52" s="134"/>
      <c r="B52" s="135"/>
      <c r="C52" s="60"/>
      <c r="D52" s="136"/>
      <c r="E52" s="135"/>
      <c r="F52" s="135"/>
      <c r="G52" s="135"/>
      <c r="H52" s="1"/>
      <c r="I52" s="1"/>
      <c r="J52" s="1"/>
      <c r="K52" s="1"/>
      <c r="L52" s="1"/>
    </row>
    <row r="53" spans="1:12" ht="15" customHeight="1">
      <c r="A53" s="134"/>
      <c r="B53" s="134"/>
      <c r="C53" s="60"/>
      <c r="D53" s="137"/>
      <c r="E53" s="134"/>
      <c r="F53" s="134"/>
      <c r="G53" s="134"/>
      <c r="H53" s="1"/>
      <c r="I53" s="1"/>
      <c r="J53" s="1"/>
      <c r="K53" s="1"/>
      <c r="L53" s="1"/>
    </row>
    <row r="54" spans="1:12" ht="15" customHeight="1">
      <c r="A54" s="134"/>
      <c r="B54" s="134"/>
      <c r="C54" s="60"/>
      <c r="D54" s="137"/>
      <c r="E54" s="134"/>
      <c r="F54" s="134"/>
      <c r="G54" s="134"/>
      <c r="H54" s="1"/>
      <c r="I54" s="1"/>
      <c r="J54" s="1"/>
      <c r="K54" s="1"/>
      <c r="L54" s="1"/>
    </row>
    <row r="55" spans="1:12" ht="15" customHeight="1">
      <c r="A55" s="134"/>
      <c r="B55" s="134"/>
      <c r="C55" s="60"/>
      <c r="D55" s="137"/>
      <c r="E55" s="134"/>
      <c r="F55" s="134"/>
      <c r="G55" s="134"/>
      <c r="H55" s="1"/>
      <c r="I55" s="1"/>
      <c r="J55" s="1"/>
      <c r="K55" s="1"/>
      <c r="L55" s="1"/>
    </row>
    <row r="56" spans="1:12" ht="12.75">
      <c r="A56" s="134"/>
      <c r="B56" s="134"/>
      <c r="C56" s="60"/>
      <c r="D56" s="137"/>
      <c r="E56" s="134"/>
      <c r="F56" s="134"/>
      <c r="G56" s="134"/>
      <c r="H56" s="1"/>
      <c r="I56" s="1"/>
      <c r="J56" s="1"/>
      <c r="K56" s="1"/>
      <c r="L56" s="1"/>
    </row>
    <row r="57" spans="1:12" ht="12.75">
      <c r="A57" s="134"/>
      <c r="B57" s="134"/>
      <c r="C57" s="60"/>
      <c r="D57" s="137"/>
      <c r="E57" s="134"/>
      <c r="F57" s="134"/>
      <c r="G57" s="134"/>
      <c r="H57" s="1"/>
      <c r="I57" s="1"/>
      <c r="J57" s="1"/>
      <c r="K57" s="1"/>
      <c r="L57" s="1"/>
    </row>
    <row r="58" spans="1:12" ht="12.75">
      <c r="A58" s="134"/>
      <c r="B58" s="134"/>
      <c r="C58" s="60"/>
      <c r="D58" s="137"/>
      <c r="E58" s="134"/>
      <c r="F58" s="134"/>
      <c r="G58" s="134"/>
      <c r="H58" s="1"/>
      <c r="I58" s="1"/>
      <c r="J58" s="1"/>
      <c r="K58" s="1"/>
      <c r="L58" s="1"/>
    </row>
    <row r="59" spans="1:12" ht="12.75">
      <c r="A59" s="134"/>
      <c r="B59" s="134"/>
      <c r="C59" s="60"/>
      <c r="D59" s="137"/>
      <c r="E59" s="134"/>
      <c r="F59" s="134"/>
      <c r="G59" s="134"/>
      <c r="H59" s="1"/>
      <c r="I59" s="1"/>
      <c r="J59" s="1"/>
      <c r="K59" s="1"/>
      <c r="L59" s="1"/>
    </row>
    <row r="60" spans="1:12" ht="12.75">
      <c r="A60" s="134"/>
      <c r="B60" s="134"/>
      <c r="C60" s="60"/>
      <c r="D60" s="137"/>
      <c r="E60" s="134"/>
      <c r="F60" s="134"/>
      <c r="G60" s="134"/>
      <c r="H60" s="1"/>
      <c r="I60" s="1"/>
      <c r="J60" s="1"/>
      <c r="K60" s="1"/>
      <c r="L60" s="1"/>
    </row>
    <row r="61" spans="1:12" ht="12.75">
      <c r="A61" s="134"/>
      <c r="B61" s="134"/>
      <c r="C61" s="60"/>
      <c r="D61" s="137"/>
      <c r="E61" s="134"/>
      <c r="F61" s="134"/>
      <c r="G61" s="134"/>
      <c r="H61" s="1"/>
      <c r="I61" s="1"/>
      <c r="J61" s="1"/>
      <c r="K61" s="1"/>
      <c r="L61" s="1"/>
    </row>
    <row r="62" spans="1:12" ht="12.75">
      <c r="A62" s="134"/>
      <c r="B62" s="134"/>
      <c r="C62" s="60"/>
      <c r="D62" s="137"/>
      <c r="E62" s="134"/>
      <c r="F62" s="134"/>
      <c r="G62" s="134"/>
      <c r="H62" s="1"/>
      <c r="I62" s="1"/>
      <c r="J62" s="1"/>
      <c r="K62" s="1"/>
      <c r="L62" s="1"/>
    </row>
    <row r="63" spans="1:12" ht="12.75">
      <c r="A63" s="134"/>
      <c r="B63" s="134"/>
      <c r="C63" s="60"/>
      <c r="D63" s="137"/>
      <c r="E63" s="134"/>
      <c r="F63" s="134"/>
      <c r="G63" s="134"/>
      <c r="H63" s="1"/>
      <c r="I63" s="1"/>
      <c r="J63" s="1"/>
      <c r="K63" s="1"/>
      <c r="L63" s="1"/>
    </row>
    <row r="64" spans="1:12" ht="12.75">
      <c r="A64" s="134"/>
      <c r="B64" s="1"/>
      <c r="C64" s="131"/>
      <c r="D64" s="138"/>
      <c r="E64" s="1"/>
      <c r="F64" s="1"/>
      <c r="G64" s="1"/>
      <c r="H64" s="1"/>
      <c r="I64" s="1"/>
      <c r="J64" s="1"/>
      <c r="K64" s="1"/>
      <c r="L64" s="1"/>
    </row>
    <row r="65" spans="1:12" ht="12.75">
      <c r="A65" s="134"/>
      <c r="B65" s="1"/>
      <c r="C65" s="131"/>
      <c r="D65" s="138"/>
      <c r="E65" s="1"/>
      <c r="F65" s="1"/>
      <c r="G65" s="1"/>
      <c r="H65" s="1"/>
      <c r="I65" s="1"/>
      <c r="J65" s="1"/>
      <c r="K65" s="1"/>
      <c r="L65" s="1"/>
    </row>
    <row r="66" spans="1:12" ht="12.75">
      <c r="A66" s="134"/>
      <c r="B66" s="1"/>
      <c r="C66" s="131"/>
      <c r="D66" s="138"/>
      <c r="E66" s="1"/>
      <c r="F66" s="1"/>
      <c r="G66" s="1"/>
      <c r="H66" s="1"/>
      <c r="I66" s="1"/>
      <c r="J66" s="1"/>
      <c r="K66" s="1"/>
      <c r="L66" s="1"/>
    </row>
    <row r="67" spans="1:12" ht="12.75">
      <c r="A67" s="134"/>
      <c r="B67" s="1"/>
      <c r="C67" s="131"/>
      <c r="D67" s="138"/>
      <c r="E67" s="1"/>
      <c r="F67" s="1"/>
      <c r="G67" s="1"/>
      <c r="H67" s="1"/>
      <c r="I67" s="1"/>
      <c r="J67" s="1"/>
      <c r="K67" s="1"/>
      <c r="L67" s="1"/>
    </row>
    <row r="68" spans="1:12" ht="12.75">
      <c r="A68" s="134"/>
      <c r="B68" s="1"/>
      <c r="C68" s="131"/>
      <c r="D68" s="138"/>
      <c r="E68" s="1"/>
      <c r="F68" s="1"/>
      <c r="G68" s="1"/>
      <c r="H68" s="1"/>
      <c r="I68" s="1"/>
      <c r="J68" s="1"/>
      <c r="K68" s="1"/>
      <c r="L68" s="1"/>
    </row>
    <row r="69" spans="1:12" ht="12.75">
      <c r="A69" s="134"/>
      <c r="B69" s="1"/>
      <c r="C69" s="131"/>
      <c r="D69" s="138"/>
      <c r="E69" s="1"/>
      <c r="F69" s="1"/>
      <c r="G69" s="1"/>
      <c r="H69" s="1"/>
      <c r="I69" s="1"/>
      <c r="J69" s="1"/>
      <c r="K69" s="1"/>
      <c r="L69" s="1"/>
    </row>
    <row r="70" spans="1:12" ht="12.75">
      <c r="A70" s="134"/>
      <c r="B70" s="1"/>
      <c r="C70" s="131"/>
      <c r="D70" s="138"/>
      <c r="E70" s="1"/>
      <c r="F70" s="1"/>
      <c r="G70" s="1"/>
      <c r="H70" s="1"/>
      <c r="I70" s="1"/>
      <c r="J70" s="1"/>
      <c r="K70" s="1"/>
      <c r="L70" s="1"/>
    </row>
    <row r="71" spans="1:12" ht="12.75">
      <c r="A71" s="134"/>
      <c r="B71" s="1"/>
      <c r="C71" s="131"/>
      <c r="D71" s="138"/>
      <c r="E71" s="1"/>
      <c r="F71" s="1"/>
      <c r="G71" s="1"/>
      <c r="H71" s="1"/>
      <c r="I71" s="1"/>
      <c r="J71" s="1"/>
      <c r="K71" s="1"/>
      <c r="L71" s="1"/>
    </row>
    <row r="72" spans="1:12" ht="18" customHeight="1">
      <c r="A72" s="134"/>
      <c r="B72" s="1"/>
      <c r="C72" s="131"/>
      <c r="D72" s="138"/>
      <c r="E72" s="1"/>
      <c r="F72" s="1"/>
      <c r="G72" s="1"/>
      <c r="H72" s="1"/>
      <c r="I72" s="1"/>
      <c r="J72" s="1"/>
      <c r="K72" s="1"/>
      <c r="L72" s="1"/>
    </row>
    <row r="73" spans="1:12" ht="12.75">
      <c r="A73" s="134"/>
      <c r="B73" s="1"/>
      <c r="C73" s="131"/>
      <c r="D73" s="138"/>
      <c r="E73" s="1"/>
      <c r="F73" s="1"/>
      <c r="G73" s="1"/>
      <c r="H73" s="1"/>
      <c r="I73" s="1"/>
      <c r="J73" s="1"/>
      <c r="K73" s="1"/>
      <c r="L73" s="1"/>
    </row>
    <row r="74" spans="1:11" ht="15.75" customHeight="1">
      <c r="A74" s="134"/>
      <c r="B74" s="1"/>
      <c r="C74" s="131"/>
      <c r="D74" s="138"/>
      <c r="E74" s="1"/>
      <c r="F74" s="1"/>
      <c r="G74" s="1"/>
      <c r="H74" s="1"/>
      <c r="I74" s="1"/>
      <c r="J74" s="1"/>
      <c r="K74" s="1"/>
    </row>
    <row r="75" spans="1:11" ht="15.75" customHeight="1">
      <c r="A75" s="134"/>
      <c r="B75" s="1"/>
      <c r="C75" s="131"/>
      <c r="D75" s="138"/>
      <c r="E75" s="1"/>
      <c r="F75" s="1"/>
      <c r="G75" s="1"/>
      <c r="H75" s="1"/>
      <c r="I75" s="1"/>
      <c r="J75" s="1"/>
      <c r="K75" s="1"/>
    </row>
    <row r="76" spans="1:11" ht="12.75">
      <c r="A76" s="134"/>
      <c r="B76" s="1"/>
      <c r="C76" s="131"/>
      <c r="D76" s="138"/>
      <c r="E76" s="1"/>
      <c r="F76" s="1"/>
      <c r="G76" s="1"/>
      <c r="H76" s="1"/>
      <c r="I76" s="1"/>
      <c r="J76" s="1"/>
      <c r="K76" s="1"/>
    </row>
    <row r="77" spans="1:11" ht="12.75">
      <c r="A77" s="134"/>
      <c r="B77" s="1"/>
      <c r="C77" s="131"/>
      <c r="D77" s="138"/>
      <c r="E77" s="1"/>
      <c r="F77" s="1"/>
      <c r="G77" s="1"/>
      <c r="H77" s="1"/>
      <c r="I77" s="1"/>
      <c r="J77" s="1"/>
      <c r="K77" s="1"/>
    </row>
    <row r="78" spans="1:11" ht="12.75">
      <c r="A78" s="134"/>
      <c r="B78" s="1"/>
      <c r="C78" s="131"/>
      <c r="D78" s="138"/>
      <c r="E78" s="1"/>
      <c r="F78" s="1"/>
      <c r="G78" s="1"/>
      <c r="H78" s="1"/>
      <c r="I78" s="1"/>
      <c r="J78" s="1"/>
      <c r="K78" s="1"/>
    </row>
    <row r="79" spans="1:11" ht="12.75">
      <c r="A79" s="134"/>
      <c r="B79" s="1"/>
      <c r="C79" s="131"/>
      <c r="D79" s="138"/>
      <c r="E79" s="1"/>
      <c r="F79" s="1"/>
      <c r="G79" s="1"/>
      <c r="H79" s="1"/>
      <c r="I79" s="1"/>
      <c r="J79" s="1"/>
      <c r="K79" s="1"/>
    </row>
    <row r="80" spans="1:11" ht="12.75">
      <c r="A80" s="134"/>
      <c r="B80" s="1"/>
      <c r="C80" s="131"/>
      <c r="D80" s="138"/>
      <c r="E80" s="1"/>
      <c r="F80" s="1"/>
      <c r="G80" s="1"/>
      <c r="H80" s="1"/>
      <c r="I80" s="1"/>
      <c r="J80" s="1"/>
      <c r="K80" s="1"/>
    </row>
    <row r="81" spans="1:11" ht="12.75">
      <c r="A81" s="134"/>
      <c r="B81" s="1"/>
      <c r="C81" s="131"/>
      <c r="D81" s="138"/>
      <c r="E81" s="1"/>
      <c r="F81" s="1"/>
      <c r="G81" s="1"/>
      <c r="H81" s="1"/>
      <c r="I81" s="1"/>
      <c r="J81" s="1"/>
      <c r="K81" s="1"/>
    </row>
    <row r="82" spans="1:11" ht="12.75">
      <c r="A82" s="134"/>
      <c r="B82" s="1"/>
      <c r="C82" s="131"/>
      <c r="D82" s="138"/>
      <c r="E82" s="1"/>
      <c r="F82" s="1"/>
      <c r="G82" s="1"/>
      <c r="H82" s="1"/>
      <c r="I82" s="1"/>
      <c r="J82" s="1"/>
      <c r="K82" s="1"/>
    </row>
    <row r="83" spans="1:11" ht="15" customHeight="1">
      <c r="A83" s="134"/>
      <c r="B83" s="1"/>
      <c r="C83" s="131"/>
      <c r="D83" s="138"/>
      <c r="E83" s="1"/>
      <c r="F83" s="1"/>
      <c r="G83" s="1"/>
      <c r="H83" s="1"/>
      <c r="I83" s="1"/>
      <c r="J83" s="1"/>
      <c r="K83" s="1"/>
    </row>
    <row r="84" spans="1:11" ht="15" customHeight="1">
      <c r="A84" s="134"/>
      <c r="B84" s="1"/>
      <c r="C84" s="131"/>
      <c r="D84" s="138"/>
      <c r="E84" s="1"/>
      <c r="F84" s="1"/>
      <c r="G84" s="1"/>
      <c r="H84" s="1"/>
      <c r="I84" s="1"/>
      <c r="J84" s="1"/>
      <c r="K84" s="1"/>
    </row>
    <row r="85" spans="1:11" ht="15.75" customHeight="1">
      <c r="A85" s="134"/>
      <c r="B85" s="1"/>
      <c r="C85" s="131"/>
      <c r="D85" s="138"/>
      <c r="E85" s="1"/>
      <c r="F85" s="1"/>
      <c r="G85" s="1"/>
      <c r="H85" s="1"/>
      <c r="I85" s="1"/>
      <c r="J85" s="1"/>
      <c r="K85" s="1"/>
    </row>
    <row r="86" spans="1:11" ht="15.75" customHeight="1">
      <c r="A86" s="134"/>
      <c r="B86" s="1"/>
      <c r="C86" s="131"/>
      <c r="D86" s="138"/>
      <c r="E86" s="1"/>
      <c r="F86" s="1"/>
      <c r="G86" s="1"/>
      <c r="H86" s="1"/>
      <c r="I86" s="1"/>
      <c r="J86" s="1"/>
      <c r="K86" s="1"/>
    </row>
    <row r="87" spans="1:11" ht="15.75" customHeight="1">
      <c r="A87" s="134"/>
      <c r="B87" s="1"/>
      <c r="C87" s="131"/>
      <c r="D87" s="138"/>
      <c r="E87" s="1"/>
      <c r="F87" s="1"/>
      <c r="G87" s="1"/>
      <c r="H87" s="1"/>
      <c r="I87" s="1"/>
      <c r="J87" s="1"/>
      <c r="K87" s="1"/>
    </row>
    <row r="88" spans="1:11" ht="15.75" customHeight="1">
      <c r="A88" s="134"/>
      <c r="B88" s="1"/>
      <c r="C88" s="131"/>
      <c r="D88" s="138"/>
      <c r="E88" s="1"/>
      <c r="F88" s="1"/>
      <c r="G88" s="1"/>
      <c r="H88" s="1"/>
      <c r="I88" s="1"/>
      <c r="J88" s="1"/>
      <c r="K88" s="1"/>
    </row>
    <row r="89" spans="1:11" ht="15.75" customHeight="1">
      <c r="A89" s="134"/>
      <c r="B89" s="1"/>
      <c r="C89" s="131"/>
      <c r="D89" s="138"/>
      <c r="E89" s="1"/>
      <c r="F89" s="1"/>
      <c r="G89" s="1"/>
      <c r="H89" s="1"/>
      <c r="I89" s="1"/>
      <c r="J89" s="1"/>
      <c r="K89" s="1"/>
    </row>
    <row r="90" spans="1:11" ht="15.75" customHeight="1">
      <c r="A90" s="134"/>
      <c r="B90" s="1"/>
      <c r="C90" s="131"/>
      <c r="D90" s="138"/>
      <c r="E90" s="1"/>
      <c r="F90" s="1"/>
      <c r="G90" s="1"/>
      <c r="H90" s="1"/>
      <c r="I90" s="1"/>
      <c r="J90" s="1"/>
      <c r="K90" s="1"/>
    </row>
    <row r="91" spans="1:11" ht="15.75" customHeight="1">
      <c r="A91" s="134"/>
      <c r="B91" s="1"/>
      <c r="C91" s="131"/>
      <c r="D91" s="138"/>
      <c r="E91" s="1"/>
      <c r="F91" s="1"/>
      <c r="G91" s="1"/>
      <c r="H91" s="1"/>
      <c r="I91" s="1"/>
      <c r="J91" s="1"/>
      <c r="K91" s="1"/>
    </row>
    <row r="92" spans="1:11" ht="15.75" customHeight="1">
      <c r="A92" s="134"/>
      <c r="B92" s="1"/>
      <c r="C92" s="131"/>
      <c r="D92" s="138"/>
      <c r="E92" s="1"/>
      <c r="F92" s="1"/>
      <c r="G92" s="1"/>
      <c r="H92" s="1"/>
      <c r="I92" s="1"/>
      <c r="J92" s="1"/>
      <c r="K92" s="1"/>
    </row>
    <row r="93" spans="1:11" ht="15.75" customHeight="1">
      <c r="A93" s="134"/>
      <c r="B93" s="1"/>
      <c r="C93" s="131"/>
      <c r="D93" s="138"/>
      <c r="E93" s="1"/>
      <c r="F93" s="1"/>
      <c r="G93" s="1"/>
      <c r="H93" s="1"/>
      <c r="I93" s="1"/>
      <c r="J93" s="1"/>
      <c r="K93" s="1"/>
    </row>
    <row r="94" spans="1:11" ht="15.75" customHeight="1">
      <c r="A94" s="134"/>
      <c r="B94" s="1"/>
      <c r="C94" s="131"/>
      <c r="D94" s="138"/>
      <c r="E94" s="1"/>
      <c r="F94" s="1"/>
      <c r="G94" s="1"/>
      <c r="H94" s="1"/>
      <c r="I94" s="1"/>
      <c r="J94" s="1"/>
      <c r="K94" s="1"/>
    </row>
    <row r="95" spans="1:11" ht="15.75" customHeight="1">
      <c r="A95" s="134"/>
      <c r="B95" s="1"/>
      <c r="C95" s="131"/>
      <c r="D95" s="138"/>
      <c r="E95" s="1"/>
      <c r="F95" s="1"/>
      <c r="G95" s="1"/>
      <c r="H95" s="1"/>
      <c r="I95" s="1"/>
      <c r="J95" s="1"/>
      <c r="K95" s="1"/>
    </row>
    <row r="96" spans="1:11" ht="15.75" customHeight="1">
      <c r="A96" s="1"/>
      <c r="B96" s="1"/>
      <c r="C96" s="131"/>
      <c r="D96" s="138"/>
      <c r="E96" s="1"/>
      <c r="F96" s="1"/>
      <c r="G96" s="1"/>
      <c r="H96" s="1"/>
      <c r="I96" s="1"/>
      <c r="J96" s="1"/>
      <c r="K96" s="1"/>
    </row>
    <row r="97" spans="1:11" ht="15.75" customHeight="1">
      <c r="A97" s="1"/>
      <c r="B97" s="1"/>
      <c r="C97" s="131"/>
      <c r="D97" s="138"/>
      <c r="E97" s="1"/>
      <c r="F97" s="1"/>
      <c r="G97" s="1"/>
      <c r="H97" s="1"/>
      <c r="I97" s="1"/>
      <c r="J97" s="1"/>
      <c r="K97" s="1"/>
    </row>
    <row r="98" spans="1:11" ht="15.75" customHeight="1">
      <c r="A98" s="1"/>
      <c r="B98" s="1"/>
      <c r="C98" s="131"/>
      <c r="D98" s="138"/>
      <c r="E98" s="1"/>
      <c r="F98" s="1"/>
      <c r="G98" s="1"/>
      <c r="H98" s="1"/>
      <c r="I98" s="1"/>
      <c r="J98" s="1"/>
      <c r="K98" s="1"/>
    </row>
    <row r="99" spans="1:11" ht="15.75" customHeight="1">
      <c r="A99" s="1"/>
      <c r="B99" s="1"/>
      <c r="C99" s="131"/>
      <c r="D99" s="138"/>
      <c r="E99" s="1"/>
      <c r="F99" s="1"/>
      <c r="G99" s="1"/>
      <c r="H99" s="1"/>
      <c r="I99" s="1"/>
      <c r="J99" s="1"/>
      <c r="K99" s="1"/>
    </row>
    <row r="100" spans="1:11" ht="15.75" customHeight="1">
      <c r="A100" s="1"/>
      <c r="B100" s="1"/>
      <c r="C100" s="131"/>
      <c r="D100" s="138"/>
      <c r="E100" s="1"/>
      <c r="F100" s="1"/>
      <c r="G100" s="1"/>
      <c r="H100" s="1"/>
      <c r="I100" s="1"/>
      <c r="J100" s="1"/>
      <c r="K100" s="1"/>
    </row>
    <row r="101" spans="1:11" ht="15.75" customHeight="1">
      <c r="A101" s="1"/>
      <c r="B101" s="1"/>
      <c r="C101" s="131"/>
      <c r="D101" s="138"/>
      <c r="E101" s="1"/>
      <c r="F101" s="1"/>
      <c r="G101" s="1"/>
      <c r="H101" s="1"/>
      <c r="I101" s="1"/>
      <c r="J101" s="1"/>
      <c r="K101" s="1"/>
    </row>
    <row r="102" spans="1:11" ht="15.75" customHeight="1">
      <c r="A102" s="1"/>
      <c r="B102" s="1"/>
      <c r="C102" s="131"/>
      <c r="D102" s="138"/>
      <c r="E102" s="1"/>
      <c r="F102" s="1"/>
      <c r="G102" s="1"/>
      <c r="H102" s="1"/>
      <c r="I102" s="1"/>
      <c r="J102" s="1"/>
      <c r="K102" s="1"/>
    </row>
    <row r="103" spans="1:11" ht="15.75" customHeight="1">
      <c r="A103" s="1"/>
      <c r="B103" s="1"/>
      <c r="C103" s="131"/>
      <c r="D103" s="138"/>
      <c r="E103" s="1"/>
      <c r="F103" s="1"/>
      <c r="G103" s="1"/>
      <c r="H103" s="1"/>
      <c r="I103" s="1"/>
      <c r="J103" s="1"/>
      <c r="K103" s="1"/>
    </row>
    <row r="104" spans="1:11" ht="15.75" customHeight="1">
      <c r="A104" s="1"/>
      <c r="B104" s="1"/>
      <c r="C104" s="131"/>
      <c r="D104" s="138"/>
      <c r="E104" s="1"/>
      <c r="F104" s="1"/>
      <c r="G104" s="1"/>
      <c r="H104" s="1"/>
      <c r="I104" s="1"/>
      <c r="J104" s="1"/>
      <c r="K104" s="1"/>
    </row>
    <row r="105" spans="1:11" ht="15.75" customHeight="1">
      <c r="A105" s="1"/>
      <c r="B105" s="1"/>
      <c r="C105" s="131"/>
      <c r="D105" s="138"/>
      <c r="E105" s="1"/>
      <c r="F105" s="1"/>
      <c r="G105" s="1"/>
      <c r="H105" s="1"/>
      <c r="I105" s="1"/>
      <c r="J105" s="1"/>
      <c r="K105" s="1"/>
    </row>
    <row r="106" spans="1:11" ht="15.75" customHeight="1">
      <c r="A106" s="1"/>
      <c r="B106" s="1"/>
      <c r="C106" s="131"/>
      <c r="D106" s="138"/>
      <c r="E106" s="1"/>
      <c r="F106" s="1"/>
      <c r="G106" s="1"/>
      <c r="H106" s="1"/>
      <c r="I106" s="1"/>
      <c r="J106" s="1"/>
      <c r="K106" s="1"/>
    </row>
    <row r="107" spans="1:11" ht="15.75" customHeight="1">
      <c r="A107" s="1"/>
      <c r="B107" s="1"/>
      <c r="C107" s="131"/>
      <c r="D107" s="138"/>
      <c r="E107" s="1"/>
      <c r="F107" s="1"/>
      <c r="G107" s="1"/>
      <c r="H107" s="1"/>
      <c r="I107" s="1"/>
      <c r="J107" s="1"/>
      <c r="K107" s="1"/>
    </row>
    <row r="108" spans="1:11" ht="15.75" customHeight="1">
      <c r="A108" s="1"/>
      <c r="B108" s="1"/>
      <c r="C108" s="131"/>
      <c r="D108" s="138"/>
      <c r="E108" s="1"/>
      <c r="F108" s="1"/>
      <c r="G108" s="1"/>
      <c r="H108" s="1"/>
      <c r="I108" s="1"/>
      <c r="J108" s="1"/>
      <c r="K108" s="1"/>
    </row>
    <row r="109" spans="1:11" ht="15.75" customHeight="1">
      <c r="A109" s="1"/>
      <c r="B109" s="1"/>
      <c r="C109" s="131"/>
      <c r="D109" s="138"/>
      <c r="E109" s="1"/>
      <c r="F109" s="1"/>
      <c r="G109" s="1"/>
      <c r="H109" s="1"/>
      <c r="I109" s="1"/>
      <c r="J109" s="1"/>
      <c r="K109" s="1"/>
    </row>
    <row r="110" spans="1:11" ht="15.75" customHeight="1">
      <c r="A110" s="1"/>
      <c r="B110" s="1"/>
      <c r="C110" s="131"/>
      <c r="D110" s="138"/>
      <c r="E110" s="1"/>
      <c r="F110" s="1"/>
      <c r="G110" s="1"/>
      <c r="H110" s="1"/>
      <c r="I110" s="1"/>
      <c r="J110" s="1"/>
      <c r="K110" s="1"/>
    </row>
    <row r="111" spans="1:11" ht="15.75" customHeight="1">
      <c r="A111" s="1"/>
      <c r="B111" s="1"/>
      <c r="C111" s="131"/>
      <c r="D111" s="138"/>
      <c r="E111" s="1"/>
      <c r="F111" s="1"/>
      <c r="G111" s="1"/>
      <c r="H111" s="1"/>
      <c r="I111" s="1"/>
      <c r="J111" s="1"/>
      <c r="K111" s="1"/>
    </row>
    <row r="112" spans="1:11" ht="15.75" customHeight="1">
      <c r="A112" s="1"/>
      <c r="B112" s="1"/>
      <c r="C112" s="131"/>
      <c r="D112" s="138"/>
      <c r="E112" s="1"/>
      <c r="F112" s="1"/>
      <c r="G112" s="1"/>
      <c r="H112" s="1"/>
      <c r="I112" s="1"/>
      <c r="J112" s="1"/>
      <c r="K112" s="1"/>
    </row>
    <row r="113" spans="1:11" ht="15.75" customHeight="1">
      <c r="A113" s="1"/>
      <c r="B113" s="1"/>
      <c r="C113" s="131"/>
      <c r="D113" s="138"/>
      <c r="E113" s="1"/>
      <c r="F113" s="1"/>
      <c r="G113" s="1"/>
      <c r="H113" s="1"/>
      <c r="I113" s="1"/>
      <c r="J113" s="1"/>
      <c r="K113" s="1"/>
    </row>
    <row r="114" spans="1:11" ht="15.75" customHeight="1">
      <c r="A114" s="1"/>
      <c r="B114" s="1"/>
      <c r="C114" s="131"/>
      <c r="D114" s="138"/>
      <c r="E114" s="1"/>
      <c r="F114" s="1"/>
      <c r="G114" s="1"/>
      <c r="H114" s="1"/>
      <c r="I114" s="1"/>
      <c r="J114" s="1"/>
      <c r="K114" s="1"/>
    </row>
    <row r="115" spans="1:11" ht="15.75" customHeight="1">
      <c r="A115" s="1"/>
      <c r="B115" s="1"/>
      <c r="C115" s="131"/>
      <c r="D115" s="138"/>
      <c r="E115" s="1"/>
      <c r="F115" s="1"/>
      <c r="G115" s="1"/>
      <c r="H115" s="1"/>
      <c r="I115" s="1"/>
      <c r="J115" s="1"/>
      <c r="K115" s="1"/>
    </row>
    <row r="116" spans="1:11" ht="15.75" customHeight="1">
      <c r="A116" s="1"/>
      <c r="B116" s="1"/>
      <c r="C116" s="131"/>
      <c r="D116" s="138"/>
      <c r="E116" s="1"/>
      <c r="F116" s="1"/>
      <c r="G116" s="1"/>
      <c r="H116" s="1"/>
      <c r="I116" s="1"/>
      <c r="J116" s="1"/>
      <c r="K116" s="1"/>
    </row>
    <row r="117" spans="1:11" ht="15.75" customHeight="1">
      <c r="A117" s="1"/>
      <c r="B117" s="1"/>
      <c r="C117" s="131"/>
      <c r="D117" s="138"/>
      <c r="E117" s="1"/>
      <c r="F117" s="1"/>
      <c r="G117" s="1"/>
      <c r="H117" s="1"/>
      <c r="I117" s="1"/>
      <c r="J117" s="1"/>
      <c r="K117" s="1"/>
    </row>
    <row r="118" spans="1:11" ht="15.75" customHeight="1">
      <c r="A118" s="1"/>
      <c r="B118" s="1"/>
      <c r="C118" s="131"/>
      <c r="D118" s="138"/>
      <c r="E118" s="1"/>
      <c r="F118" s="1"/>
      <c r="G118" s="1"/>
      <c r="H118" s="1"/>
      <c r="I118" s="1"/>
      <c r="J118" s="1"/>
      <c r="K118" s="1"/>
    </row>
    <row r="119" spans="1:11" ht="15.75" customHeight="1">
      <c r="A119" s="1"/>
      <c r="B119" s="1"/>
      <c r="C119" s="131"/>
      <c r="D119" s="138"/>
      <c r="E119" s="1"/>
      <c r="F119" s="1"/>
      <c r="G119" s="1"/>
      <c r="H119" s="1"/>
      <c r="I119" s="1"/>
      <c r="J119" s="1"/>
      <c r="K119" s="1"/>
    </row>
    <row r="120" spans="1:11" ht="15.75" customHeight="1">
      <c r="A120" s="1"/>
      <c r="B120" s="1"/>
      <c r="C120" s="131"/>
      <c r="D120" s="138"/>
      <c r="E120" s="1"/>
      <c r="F120" s="1"/>
      <c r="G120" s="1"/>
      <c r="H120" s="1"/>
      <c r="I120" s="1"/>
      <c r="J120" s="1"/>
      <c r="K120" s="1"/>
    </row>
    <row r="121" spans="1:11" ht="18" customHeight="1">
      <c r="A121" s="1"/>
      <c r="B121" s="1"/>
      <c r="C121" s="131"/>
      <c r="D121" s="138"/>
      <c r="E121" s="1"/>
      <c r="F121" s="1"/>
      <c r="G121" s="1"/>
      <c r="H121" s="1"/>
      <c r="I121" s="1"/>
      <c r="J121" s="1"/>
      <c r="K121" s="1"/>
    </row>
    <row r="122" spans="1:11" ht="15.75" customHeight="1">
      <c r="A122" s="1"/>
      <c r="B122" s="1"/>
      <c r="C122" s="131"/>
      <c r="D122" s="138"/>
      <c r="E122" s="1"/>
      <c r="F122" s="1"/>
      <c r="G122" s="1"/>
      <c r="H122" s="1"/>
      <c r="I122" s="1"/>
      <c r="J122" s="1"/>
      <c r="K122" s="1"/>
    </row>
    <row r="123" spans="1:11" ht="15.75" customHeight="1">
      <c r="A123" s="1"/>
      <c r="B123" s="1"/>
      <c r="C123" s="131"/>
      <c r="D123" s="138"/>
      <c r="E123" s="1"/>
      <c r="F123" s="1"/>
      <c r="G123" s="1"/>
      <c r="H123" s="1"/>
      <c r="I123" s="1"/>
      <c r="J123" s="1"/>
      <c r="K123" s="1"/>
    </row>
    <row r="124" spans="1:11" ht="15.75" customHeight="1">
      <c r="A124" s="1"/>
      <c r="B124" s="1"/>
      <c r="C124" s="131"/>
      <c r="D124" s="138"/>
      <c r="E124" s="1"/>
      <c r="F124" s="1"/>
      <c r="G124" s="1"/>
      <c r="H124" s="1"/>
      <c r="I124" s="1"/>
      <c r="J124" s="1"/>
      <c r="K124" s="1"/>
    </row>
    <row r="125" spans="1:11" ht="15.75" customHeight="1">
      <c r="A125" s="1"/>
      <c r="B125" s="1"/>
      <c r="C125" s="131"/>
      <c r="D125" s="138"/>
      <c r="E125" s="1"/>
      <c r="F125" s="1"/>
      <c r="G125" s="1"/>
      <c r="H125" s="1"/>
      <c r="I125" s="1"/>
      <c r="J125" s="1"/>
      <c r="K125" s="1"/>
    </row>
    <row r="126" spans="1:11" ht="15.75" customHeight="1">
      <c r="A126" s="1"/>
      <c r="B126" s="1"/>
      <c r="C126" s="131"/>
      <c r="D126" s="138"/>
      <c r="E126" s="1"/>
      <c r="F126" s="1"/>
      <c r="G126" s="1"/>
      <c r="H126" s="1"/>
      <c r="I126" s="1"/>
      <c r="J126" s="1"/>
      <c r="K126" s="1"/>
    </row>
    <row r="127" spans="1:11" ht="15.75" customHeight="1">
      <c r="A127" s="1"/>
      <c r="B127" s="1"/>
      <c r="C127" s="131"/>
      <c r="D127" s="138"/>
      <c r="E127" s="1"/>
      <c r="F127" s="1"/>
      <c r="G127" s="1"/>
      <c r="H127" s="1"/>
      <c r="I127" s="1"/>
      <c r="J127" s="1"/>
      <c r="K127" s="1"/>
    </row>
    <row r="128" spans="1:11" ht="15.75" customHeight="1">
      <c r="A128" s="1"/>
      <c r="B128" s="1"/>
      <c r="C128" s="131"/>
      <c r="D128" s="138"/>
      <c r="E128" s="1"/>
      <c r="F128" s="1"/>
      <c r="G128" s="1"/>
      <c r="H128" s="1"/>
      <c r="I128" s="1"/>
      <c r="J128" s="1"/>
      <c r="K128" s="1"/>
    </row>
    <row r="129" spans="1:11" ht="15.75" customHeight="1">
      <c r="A129" s="1"/>
      <c r="B129" s="1"/>
      <c r="C129" s="131"/>
      <c r="D129" s="138"/>
      <c r="E129" s="1"/>
      <c r="F129" s="1"/>
      <c r="G129" s="1"/>
      <c r="H129" s="1"/>
      <c r="I129" s="1"/>
      <c r="J129" s="1"/>
      <c r="K129" s="1"/>
    </row>
    <row r="130" spans="1:11" ht="15.75" customHeight="1">
      <c r="A130" s="1"/>
      <c r="B130" s="1"/>
      <c r="C130" s="131"/>
      <c r="D130" s="138"/>
      <c r="E130" s="1"/>
      <c r="F130" s="1"/>
      <c r="G130" s="1"/>
      <c r="H130" s="1"/>
      <c r="I130" s="1"/>
      <c r="J130" s="1"/>
      <c r="K130" s="1"/>
    </row>
    <row r="131" spans="1:11" ht="15.75" customHeight="1">
      <c r="A131" s="1"/>
      <c r="B131" s="1"/>
      <c r="C131" s="131"/>
      <c r="D131" s="138"/>
      <c r="E131" s="1"/>
      <c r="F131" s="1"/>
      <c r="G131" s="1"/>
      <c r="H131" s="1"/>
      <c r="I131" s="1"/>
      <c r="J131" s="1"/>
      <c r="K131" s="1"/>
    </row>
    <row r="132" spans="1:11" ht="15.75" customHeight="1">
      <c r="A132" s="1"/>
      <c r="B132" s="1"/>
      <c r="C132" s="131"/>
      <c r="D132" s="138"/>
      <c r="E132" s="1"/>
      <c r="F132" s="1"/>
      <c r="G132" s="1"/>
      <c r="H132" s="1"/>
      <c r="I132" s="1"/>
      <c r="J132" s="1"/>
      <c r="K132" s="1"/>
    </row>
    <row r="133" spans="1:11" ht="15.75" customHeight="1">
      <c r="A133" s="1"/>
      <c r="B133" s="1"/>
      <c r="C133" s="131"/>
      <c r="D133" s="138"/>
      <c r="E133" s="1"/>
      <c r="F133" s="1"/>
      <c r="G133" s="1"/>
      <c r="H133" s="1"/>
      <c r="I133" s="1"/>
      <c r="J133" s="1"/>
      <c r="K133" s="1"/>
    </row>
    <row r="134" spans="1:11" ht="15.75" customHeight="1">
      <c r="A134" s="1"/>
      <c r="B134" s="1"/>
      <c r="C134" s="131"/>
      <c r="D134" s="138"/>
      <c r="E134" s="1"/>
      <c r="F134" s="1"/>
      <c r="G134" s="1"/>
      <c r="H134" s="1"/>
      <c r="I134" s="1"/>
      <c r="J134" s="1"/>
      <c r="K134" s="1"/>
    </row>
    <row r="135" spans="1:11" ht="15.75" customHeight="1">
      <c r="A135" s="1"/>
      <c r="B135" s="1"/>
      <c r="C135" s="131"/>
      <c r="D135" s="138"/>
      <c r="E135" s="1"/>
      <c r="F135" s="1"/>
      <c r="G135" s="1"/>
      <c r="H135" s="1"/>
      <c r="I135" s="1"/>
      <c r="J135" s="1"/>
      <c r="K135" s="1"/>
    </row>
    <row r="136" spans="1:11" ht="15.75" customHeight="1">
      <c r="A136" s="1"/>
      <c r="B136" s="1"/>
      <c r="C136" s="131"/>
      <c r="D136" s="138"/>
      <c r="E136" s="1"/>
      <c r="F136" s="1"/>
      <c r="G136" s="1"/>
      <c r="H136" s="1"/>
      <c r="I136" s="1"/>
      <c r="J136" s="1"/>
      <c r="K136" s="1"/>
    </row>
    <row r="137" spans="1:11" ht="15.75" customHeight="1">
      <c r="A137" s="1"/>
      <c r="B137" s="1"/>
      <c r="C137" s="131"/>
      <c r="D137" s="138"/>
      <c r="E137" s="1"/>
      <c r="F137" s="1"/>
      <c r="G137" s="1"/>
      <c r="H137" s="1"/>
      <c r="I137" s="1"/>
      <c r="J137" s="1"/>
      <c r="K137" s="1"/>
    </row>
    <row r="138" spans="1:11" ht="15.75" customHeight="1">
      <c r="A138" s="1"/>
      <c r="B138" s="1"/>
      <c r="C138" s="131"/>
      <c r="D138" s="138"/>
      <c r="E138" s="1"/>
      <c r="F138" s="1"/>
      <c r="G138" s="1"/>
      <c r="H138" s="1"/>
      <c r="I138" s="1"/>
      <c r="J138" s="1"/>
      <c r="K138" s="1"/>
    </row>
    <row r="139" spans="1:11" ht="15.75" customHeight="1">
      <c r="A139" s="1"/>
      <c r="B139" s="1"/>
      <c r="C139" s="131"/>
      <c r="D139" s="138"/>
      <c r="E139" s="1"/>
      <c r="F139" s="1"/>
      <c r="G139" s="1"/>
      <c r="H139" s="1"/>
      <c r="I139" s="1"/>
      <c r="J139" s="1"/>
      <c r="K139" s="1"/>
    </row>
    <row r="140" spans="1:11" ht="15.75" customHeight="1">
      <c r="A140" s="1"/>
      <c r="B140" s="1"/>
      <c r="C140" s="131"/>
      <c r="D140" s="138"/>
      <c r="E140" s="1"/>
      <c r="F140" s="1"/>
      <c r="G140" s="1"/>
      <c r="H140" s="1"/>
      <c r="I140" s="1"/>
      <c r="J140" s="1"/>
      <c r="K140" s="1"/>
    </row>
    <row r="141" spans="1:11" ht="15.75" customHeight="1">
      <c r="A141" s="1"/>
      <c r="B141" s="1"/>
      <c r="C141" s="131"/>
      <c r="D141" s="138"/>
      <c r="E141" s="1"/>
      <c r="F141" s="1"/>
      <c r="G141" s="1"/>
      <c r="H141" s="1"/>
      <c r="I141" s="1"/>
      <c r="J141" s="1"/>
      <c r="K141" s="1"/>
    </row>
    <row r="142" spans="1:11" ht="15.75" customHeight="1">
      <c r="A142" s="1"/>
      <c r="B142" s="1"/>
      <c r="C142" s="131"/>
      <c r="D142" s="138"/>
      <c r="E142" s="1"/>
      <c r="F142" s="1"/>
      <c r="G142" s="1"/>
      <c r="H142" s="1"/>
      <c r="I142" s="1"/>
      <c r="J142" s="1"/>
      <c r="K142" s="1"/>
    </row>
    <row r="143" spans="1:11" ht="15.75" customHeight="1">
      <c r="A143" s="1"/>
      <c r="B143" s="1"/>
      <c r="C143" s="131"/>
      <c r="D143" s="138"/>
      <c r="E143" s="1"/>
      <c r="F143" s="1"/>
      <c r="G143" s="1"/>
      <c r="H143" s="1"/>
      <c r="I143" s="1"/>
      <c r="J143" s="1"/>
      <c r="K143" s="1"/>
    </row>
    <row r="144" spans="1:11" ht="15.75" customHeight="1">
      <c r="A144" s="1"/>
      <c r="B144" s="1"/>
      <c r="C144" s="131"/>
      <c r="D144" s="138"/>
      <c r="E144" s="1"/>
      <c r="F144" s="1"/>
      <c r="G144" s="1"/>
      <c r="H144" s="1"/>
      <c r="I144" s="1"/>
      <c r="J144" s="1"/>
      <c r="K144" s="1"/>
    </row>
    <row r="145" spans="1:11" ht="15.75" customHeight="1">
      <c r="A145" s="1"/>
      <c r="B145" s="1"/>
      <c r="C145" s="131"/>
      <c r="D145" s="138"/>
      <c r="E145" s="1"/>
      <c r="F145" s="1"/>
      <c r="G145" s="1"/>
      <c r="H145" s="1"/>
      <c r="I145" s="1"/>
      <c r="J145" s="1"/>
      <c r="K145" s="1"/>
    </row>
    <row r="146" spans="1:11" ht="15.75" customHeight="1">
      <c r="A146" s="1"/>
      <c r="B146" s="1"/>
      <c r="C146" s="131"/>
      <c r="D146" s="138"/>
      <c r="E146" s="1"/>
      <c r="F146" s="1"/>
      <c r="G146" s="1"/>
      <c r="H146" s="1"/>
      <c r="I146" s="1"/>
      <c r="J146" s="1"/>
      <c r="K146" s="1"/>
    </row>
    <row r="147" spans="1:11" ht="15.75" customHeight="1">
      <c r="A147" s="1"/>
      <c r="B147" s="1"/>
      <c r="C147" s="131"/>
      <c r="D147" s="138"/>
      <c r="E147" s="1"/>
      <c r="F147" s="1"/>
      <c r="G147" s="1"/>
      <c r="H147" s="1"/>
      <c r="I147" s="1"/>
      <c r="J147" s="1"/>
      <c r="K147" s="1"/>
    </row>
    <row r="148" spans="1:11" ht="15.75" customHeight="1">
      <c r="A148" s="1"/>
      <c r="B148" s="1"/>
      <c r="C148" s="131"/>
      <c r="D148" s="138"/>
      <c r="E148" s="1"/>
      <c r="F148" s="1"/>
      <c r="G148" s="1"/>
      <c r="H148" s="1"/>
      <c r="I148" s="1"/>
      <c r="J148" s="1"/>
      <c r="K148" s="1"/>
    </row>
    <row r="149" spans="1:11" ht="15.75" customHeight="1">
      <c r="A149" s="1"/>
      <c r="B149" s="1"/>
      <c r="C149" s="131"/>
      <c r="D149" s="138"/>
      <c r="E149" s="1"/>
      <c r="F149" s="1"/>
      <c r="G149" s="1"/>
      <c r="H149" s="1"/>
      <c r="I149" s="1"/>
      <c r="J149" s="1"/>
      <c r="K149" s="1"/>
    </row>
    <row r="150" spans="1:11" ht="15.75" customHeight="1">
      <c r="A150" s="1"/>
      <c r="B150" s="1"/>
      <c r="C150" s="131"/>
      <c r="D150" s="138"/>
      <c r="E150" s="1"/>
      <c r="F150" s="1"/>
      <c r="G150" s="1"/>
      <c r="H150" s="1"/>
      <c r="I150" s="1"/>
      <c r="J150" s="1"/>
      <c r="K150" s="1"/>
    </row>
    <row r="151" spans="1:11" ht="15.75" customHeight="1">
      <c r="A151" s="1"/>
      <c r="B151" s="1"/>
      <c r="C151" s="131"/>
      <c r="D151" s="138"/>
      <c r="E151" s="1"/>
      <c r="F151" s="1"/>
      <c r="G151" s="1"/>
      <c r="H151" s="1"/>
      <c r="I151" s="1"/>
      <c r="J151" s="1"/>
      <c r="K151" s="1"/>
    </row>
    <row r="152" spans="1:11" ht="15.75" customHeight="1">
      <c r="A152" s="1"/>
      <c r="B152" s="1"/>
      <c r="C152" s="131"/>
      <c r="D152" s="138"/>
      <c r="E152" s="1"/>
      <c r="F152" s="1"/>
      <c r="G152" s="1"/>
      <c r="H152" s="1"/>
      <c r="I152" s="1"/>
      <c r="J152" s="1"/>
      <c r="K152" s="1"/>
    </row>
    <row r="153" spans="1:11" ht="15.75" customHeight="1">
      <c r="A153" s="1"/>
      <c r="B153" s="1"/>
      <c r="C153" s="131"/>
      <c r="D153" s="138"/>
      <c r="E153" s="1"/>
      <c r="F153" s="1"/>
      <c r="G153" s="1"/>
      <c r="H153" s="1"/>
      <c r="I153" s="1"/>
      <c r="J153" s="1"/>
      <c r="K153" s="1"/>
    </row>
    <row r="154" spans="1:11" ht="15.75" customHeight="1">
      <c r="A154" s="1"/>
      <c r="B154" s="1"/>
      <c r="C154" s="131"/>
      <c r="D154" s="138"/>
      <c r="E154" s="1"/>
      <c r="F154" s="1"/>
      <c r="G154" s="1"/>
      <c r="H154" s="1"/>
      <c r="I154" s="1"/>
      <c r="J154" s="1"/>
      <c r="K154" s="1"/>
    </row>
    <row r="155" spans="1:11" ht="15.75" customHeight="1">
      <c r="A155" s="1"/>
      <c r="B155" s="1"/>
      <c r="C155" s="131"/>
      <c r="D155" s="138"/>
      <c r="E155" s="1"/>
      <c r="F155" s="1"/>
      <c r="G155" s="1"/>
      <c r="H155" s="1"/>
      <c r="I155" s="1"/>
      <c r="J155" s="1"/>
      <c r="K155" s="1"/>
    </row>
    <row r="156" spans="1:11" ht="15.75" customHeight="1">
      <c r="A156" s="1"/>
      <c r="B156" s="1"/>
      <c r="C156" s="131"/>
      <c r="D156" s="138"/>
      <c r="E156" s="1"/>
      <c r="F156" s="1"/>
      <c r="G156" s="1"/>
      <c r="H156" s="1"/>
      <c r="I156" s="1"/>
      <c r="J156" s="1"/>
      <c r="K156" s="1"/>
    </row>
    <row r="157" spans="1:11" ht="15.75" customHeight="1">
      <c r="A157" s="1"/>
      <c r="B157" s="1"/>
      <c r="C157" s="131"/>
      <c r="D157" s="138"/>
      <c r="E157" s="1"/>
      <c r="F157" s="1"/>
      <c r="G157" s="1"/>
      <c r="H157" s="1"/>
      <c r="I157" s="1"/>
      <c r="J157" s="1"/>
      <c r="K157" s="1"/>
    </row>
    <row r="158" spans="1:11" ht="15.75" customHeight="1">
      <c r="A158" s="1"/>
      <c r="B158" s="1"/>
      <c r="C158" s="131"/>
      <c r="D158" s="138"/>
      <c r="E158" s="1"/>
      <c r="F158" s="1"/>
      <c r="G158" s="1"/>
      <c r="H158" s="1"/>
      <c r="I158" s="1"/>
      <c r="J158" s="1"/>
      <c r="K158" s="1"/>
    </row>
    <row r="159" spans="1:11" ht="15.75" customHeight="1">
      <c r="A159" s="1"/>
      <c r="B159" s="1"/>
      <c r="C159" s="131"/>
      <c r="D159" s="138"/>
      <c r="E159" s="1"/>
      <c r="F159" s="1"/>
      <c r="G159" s="1"/>
      <c r="H159" s="1"/>
      <c r="I159" s="1"/>
      <c r="J159" s="1"/>
      <c r="K159" s="1"/>
    </row>
    <row r="160" spans="1:11" ht="15.75" customHeight="1">
      <c r="A160" s="1"/>
      <c r="B160" s="1"/>
      <c r="C160" s="131"/>
      <c r="D160" s="138"/>
      <c r="E160" s="1"/>
      <c r="F160" s="1"/>
      <c r="G160" s="1"/>
      <c r="H160" s="1"/>
      <c r="I160" s="1"/>
      <c r="J160" s="1"/>
      <c r="K160" s="1"/>
    </row>
    <row r="161" spans="1:11" ht="15.75" customHeight="1">
      <c r="A161" s="1"/>
      <c r="B161" s="1"/>
      <c r="C161" s="131"/>
      <c r="D161" s="138"/>
      <c r="E161" s="1"/>
      <c r="F161" s="1"/>
      <c r="G161" s="1"/>
      <c r="H161" s="1"/>
      <c r="I161" s="1"/>
      <c r="J161" s="1"/>
      <c r="K161" s="1"/>
    </row>
    <row r="162" spans="1:11" ht="15.75" customHeight="1">
      <c r="A162" s="1"/>
      <c r="B162" s="1"/>
      <c r="C162" s="131"/>
      <c r="D162" s="138"/>
      <c r="E162" s="1"/>
      <c r="F162" s="1"/>
      <c r="G162" s="1"/>
      <c r="H162" s="1"/>
      <c r="I162" s="1"/>
      <c r="J162" s="1"/>
      <c r="K162" s="1"/>
    </row>
    <row r="163" spans="1:11" ht="15.75" customHeight="1">
      <c r="A163" s="1"/>
      <c r="B163" s="1"/>
      <c r="C163" s="131"/>
      <c r="D163" s="138"/>
      <c r="E163" s="1"/>
      <c r="F163" s="1"/>
      <c r="G163" s="1"/>
      <c r="H163" s="1"/>
      <c r="I163" s="1"/>
      <c r="J163" s="1"/>
      <c r="K163" s="1"/>
    </row>
    <row r="164" spans="1:11" ht="15.75" customHeight="1">
      <c r="A164" s="1"/>
      <c r="B164" s="1"/>
      <c r="C164" s="131"/>
      <c r="D164" s="138"/>
      <c r="E164" s="1"/>
      <c r="F164" s="1"/>
      <c r="G164" s="1"/>
      <c r="H164" s="1"/>
      <c r="I164" s="1"/>
      <c r="J164" s="1"/>
      <c r="K164" s="1"/>
    </row>
    <row r="165" spans="1:11" ht="15.75" customHeight="1">
      <c r="A165" s="1"/>
      <c r="B165" s="1"/>
      <c r="C165" s="131"/>
      <c r="D165" s="138"/>
      <c r="E165" s="1"/>
      <c r="F165" s="1"/>
      <c r="G165" s="1"/>
      <c r="H165" s="1"/>
      <c r="I165" s="1"/>
      <c r="J165" s="1"/>
      <c r="K165" s="1"/>
    </row>
    <row r="166" spans="1:11" ht="15.75" customHeight="1">
      <c r="A166" s="1"/>
      <c r="B166" s="1"/>
      <c r="C166" s="131"/>
      <c r="D166" s="138"/>
      <c r="E166" s="1"/>
      <c r="F166" s="1"/>
      <c r="G166" s="1"/>
      <c r="H166" s="1"/>
      <c r="I166" s="1"/>
      <c r="J166" s="1"/>
      <c r="K166" s="1"/>
    </row>
    <row r="167" spans="1:11" ht="15.75" customHeight="1">
      <c r="A167" s="1"/>
      <c r="B167" s="1"/>
      <c r="C167" s="131"/>
      <c r="D167" s="138"/>
      <c r="E167" s="1"/>
      <c r="F167" s="1"/>
      <c r="G167" s="1"/>
      <c r="H167" s="1"/>
      <c r="I167" s="1"/>
      <c r="J167" s="1"/>
      <c r="K167" s="1"/>
    </row>
    <row r="168" spans="1:11" ht="15.75" customHeight="1">
      <c r="A168" s="1"/>
      <c r="B168" s="1"/>
      <c r="C168" s="131"/>
      <c r="D168" s="138"/>
      <c r="E168" s="1"/>
      <c r="F168" s="1"/>
      <c r="G168" s="1"/>
      <c r="H168" s="1"/>
      <c r="I168" s="1"/>
      <c r="J168" s="1"/>
      <c r="K168" s="1"/>
    </row>
    <row r="169" spans="1:11" ht="15.75" customHeight="1">
      <c r="A169" s="1"/>
      <c r="B169" s="1"/>
      <c r="C169" s="131"/>
      <c r="D169" s="138"/>
      <c r="E169" s="1"/>
      <c r="F169" s="1"/>
      <c r="G169" s="1"/>
      <c r="H169" s="1"/>
      <c r="I169" s="1"/>
      <c r="J169" s="1"/>
      <c r="K169" s="1"/>
    </row>
    <row r="170" spans="1:11" ht="15.75" customHeight="1">
      <c r="A170" s="1"/>
      <c r="B170" s="1"/>
      <c r="C170" s="131"/>
      <c r="D170" s="138"/>
      <c r="E170" s="1"/>
      <c r="F170" s="1"/>
      <c r="G170" s="1"/>
      <c r="H170" s="1"/>
      <c r="I170" s="1"/>
      <c r="J170" s="1"/>
      <c r="K170" s="1"/>
    </row>
    <row r="171" spans="1:11" ht="15" customHeight="1">
      <c r="A171" s="1"/>
      <c r="B171" s="1"/>
      <c r="C171" s="131"/>
      <c r="D171" s="138"/>
      <c r="E171" s="1"/>
      <c r="F171" s="1"/>
      <c r="G171" s="1"/>
      <c r="H171" s="1"/>
      <c r="I171" s="1"/>
      <c r="J171" s="1"/>
      <c r="K171" s="1"/>
    </row>
    <row r="172" spans="1:11" ht="15" customHeight="1">
      <c r="A172" s="1"/>
      <c r="B172" s="1"/>
      <c r="C172" s="131"/>
      <c r="D172" s="138"/>
      <c r="E172" s="1"/>
      <c r="F172" s="1"/>
      <c r="G172" s="1"/>
      <c r="H172" s="1"/>
      <c r="I172" s="1"/>
      <c r="J172" s="1"/>
      <c r="K172" s="1"/>
    </row>
    <row r="173" spans="1:11" ht="18" customHeight="1">
      <c r="A173" s="1"/>
      <c r="B173" s="1"/>
      <c r="C173" s="131"/>
      <c r="D173" s="138"/>
      <c r="E173" s="1"/>
      <c r="F173" s="1"/>
      <c r="G173" s="1"/>
      <c r="H173" s="1"/>
      <c r="I173" s="1"/>
      <c r="J173" s="1"/>
      <c r="K173" s="1"/>
    </row>
    <row r="174" spans="1:11" ht="15.75" customHeight="1">
      <c r="A174" s="1"/>
      <c r="B174" s="1"/>
      <c r="C174" s="131"/>
      <c r="D174" s="138"/>
      <c r="E174" s="1"/>
      <c r="F174" s="1"/>
      <c r="G174" s="1"/>
      <c r="H174" s="1"/>
      <c r="I174" s="1"/>
      <c r="J174" s="1"/>
      <c r="K174" s="1"/>
    </row>
    <row r="175" spans="1:11" ht="15.75" customHeight="1">
      <c r="A175" s="1"/>
      <c r="B175" s="1"/>
      <c r="C175" s="131"/>
      <c r="D175" s="138"/>
      <c r="E175" s="1"/>
      <c r="F175" s="1"/>
      <c r="G175" s="1"/>
      <c r="H175" s="1"/>
      <c r="I175" s="1"/>
      <c r="J175" s="1"/>
      <c r="K175" s="1"/>
    </row>
    <row r="176" spans="1:11" ht="15" customHeight="1">
      <c r="A176" s="1"/>
      <c r="B176" s="1"/>
      <c r="C176" s="131"/>
      <c r="D176" s="138"/>
      <c r="E176" s="1"/>
      <c r="F176" s="1"/>
      <c r="G176" s="1"/>
      <c r="H176" s="1"/>
      <c r="I176" s="1"/>
      <c r="J176" s="1"/>
      <c r="K176" s="1"/>
    </row>
    <row r="177" spans="1:11" ht="15" customHeight="1">
      <c r="A177" s="1"/>
      <c r="B177" s="1"/>
      <c r="C177" s="131"/>
      <c r="D177" s="138"/>
      <c r="E177" s="1"/>
      <c r="F177" s="1"/>
      <c r="G177" s="1"/>
      <c r="H177" s="1"/>
      <c r="I177" s="1"/>
      <c r="J177" s="1"/>
      <c r="K177" s="1"/>
    </row>
    <row r="178" spans="1:11" ht="15" customHeight="1">
      <c r="A178" s="1"/>
      <c r="B178" s="1"/>
      <c r="C178" s="131"/>
      <c r="D178" s="138"/>
      <c r="E178" s="1"/>
      <c r="F178" s="1"/>
      <c r="G178" s="1"/>
      <c r="H178" s="1"/>
      <c r="I178" s="1"/>
      <c r="J178" s="1"/>
      <c r="K178" s="1"/>
    </row>
    <row r="179" spans="1:11" ht="15" customHeight="1">
      <c r="A179" s="1"/>
      <c r="B179" s="1"/>
      <c r="C179" s="131"/>
      <c r="D179" s="138"/>
      <c r="E179" s="1"/>
      <c r="F179" s="1"/>
      <c r="G179" s="1"/>
      <c r="H179" s="1"/>
      <c r="I179" s="1"/>
      <c r="J179" s="1"/>
      <c r="K179" s="1"/>
    </row>
    <row r="180" spans="1:11" ht="15" customHeight="1">
      <c r="A180" s="1"/>
      <c r="B180" s="1"/>
      <c r="C180" s="131"/>
      <c r="D180" s="138"/>
      <c r="E180" s="1"/>
      <c r="F180" s="1"/>
      <c r="G180" s="1"/>
      <c r="H180" s="1"/>
      <c r="I180" s="1"/>
      <c r="J180" s="1"/>
      <c r="K180" s="1"/>
    </row>
    <row r="181" spans="1:11" ht="15" customHeight="1">
      <c r="A181" s="1"/>
      <c r="B181" s="1"/>
      <c r="C181" s="131"/>
      <c r="D181" s="138"/>
      <c r="E181" s="1"/>
      <c r="F181" s="1"/>
      <c r="G181" s="1"/>
      <c r="H181" s="1"/>
      <c r="I181" s="1"/>
      <c r="J181" s="1"/>
      <c r="K181" s="1"/>
    </row>
    <row r="182" spans="1:11" ht="15" customHeight="1">
      <c r="A182" s="1"/>
      <c r="B182" s="1"/>
      <c r="C182" s="131"/>
      <c r="D182" s="138"/>
      <c r="E182" s="1"/>
      <c r="F182" s="1"/>
      <c r="G182" s="1"/>
      <c r="H182" s="1"/>
      <c r="I182" s="1"/>
      <c r="J182" s="1"/>
      <c r="K182" s="1"/>
    </row>
    <row r="183" spans="1:11" ht="15" customHeight="1">
      <c r="A183" s="1"/>
      <c r="B183" s="1"/>
      <c r="C183" s="131"/>
      <c r="D183" s="138"/>
      <c r="E183" s="1"/>
      <c r="F183" s="1"/>
      <c r="G183" s="1"/>
      <c r="H183" s="1"/>
      <c r="I183" s="1"/>
      <c r="J183" s="1"/>
      <c r="K183" s="1"/>
    </row>
    <row r="184" spans="1:11" ht="15" customHeight="1">
      <c r="A184" s="1"/>
      <c r="B184" s="1"/>
      <c r="C184" s="131"/>
      <c r="D184" s="138"/>
      <c r="E184" s="1"/>
      <c r="F184" s="1"/>
      <c r="G184" s="1"/>
      <c r="H184" s="1"/>
      <c r="I184" s="1"/>
      <c r="J184" s="1"/>
      <c r="K184" s="1"/>
    </row>
    <row r="185" spans="1:11" ht="15" customHeight="1">
      <c r="A185" s="1"/>
      <c r="B185" s="1"/>
      <c r="C185" s="131"/>
      <c r="D185" s="138"/>
      <c r="E185" s="1"/>
      <c r="F185" s="1"/>
      <c r="G185" s="1"/>
      <c r="H185" s="1"/>
      <c r="I185" s="1"/>
      <c r="J185" s="1"/>
      <c r="K185" s="1"/>
    </row>
    <row r="186" spans="1:11" ht="15" customHeight="1">
      <c r="A186" s="1"/>
      <c r="B186" s="1"/>
      <c r="C186" s="131"/>
      <c r="D186" s="138"/>
      <c r="E186" s="1"/>
      <c r="F186" s="1"/>
      <c r="G186" s="1"/>
      <c r="H186" s="1"/>
      <c r="I186" s="1"/>
      <c r="J186" s="1"/>
      <c r="K186" s="1"/>
    </row>
    <row r="187" spans="1:11" ht="15" customHeight="1">
      <c r="A187" s="1"/>
      <c r="B187" s="1"/>
      <c r="C187" s="131"/>
      <c r="D187" s="138"/>
      <c r="E187" s="1"/>
      <c r="F187" s="1"/>
      <c r="G187" s="1"/>
      <c r="H187" s="1"/>
      <c r="I187" s="1"/>
      <c r="J187" s="1"/>
      <c r="K187" s="1"/>
    </row>
    <row r="188" spans="1:11" ht="15" customHeight="1">
      <c r="A188" s="1"/>
      <c r="B188" s="1"/>
      <c r="C188" s="131"/>
      <c r="D188" s="138"/>
      <c r="E188" s="1"/>
      <c r="F188" s="1"/>
      <c r="G188" s="1"/>
      <c r="H188" s="1"/>
      <c r="I188" s="1"/>
      <c r="J188" s="1"/>
      <c r="K188" s="1"/>
    </row>
    <row r="189" spans="1:11" ht="15" customHeight="1">
      <c r="A189" s="1"/>
      <c r="B189" s="1"/>
      <c r="C189" s="131"/>
      <c r="D189" s="138"/>
      <c r="E189" s="1"/>
      <c r="F189" s="1"/>
      <c r="G189" s="1"/>
      <c r="H189" s="1"/>
      <c r="I189" s="1"/>
      <c r="J189" s="1"/>
      <c r="K189" s="1"/>
    </row>
    <row r="190" spans="1:11" ht="15" customHeight="1">
      <c r="A190" s="1"/>
      <c r="B190" s="1"/>
      <c r="C190" s="131"/>
      <c r="D190" s="138"/>
      <c r="E190" s="1"/>
      <c r="F190" s="1"/>
      <c r="G190" s="1"/>
      <c r="H190" s="1"/>
      <c r="I190" s="1"/>
      <c r="J190" s="1"/>
      <c r="K190" s="1"/>
    </row>
    <row r="191" spans="1:11" ht="15" customHeight="1">
      <c r="A191" s="1"/>
      <c r="B191" s="1"/>
      <c r="C191" s="131"/>
      <c r="D191" s="138"/>
      <c r="E191" s="1"/>
      <c r="F191" s="1"/>
      <c r="G191" s="1"/>
      <c r="H191" s="1"/>
      <c r="I191" s="1"/>
      <c r="J191" s="1"/>
      <c r="K191" s="1"/>
    </row>
    <row r="192" spans="1:11" ht="15" customHeight="1">
      <c r="A192" s="1"/>
      <c r="B192" s="1"/>
      <c r="C192" s="131"/>
      <c r="D192" s="138"/>
      <c r="E192" s="1"/>
      <c r="F192" s="1"/>
      <c r="G192" s="1"/>
      <c r="H192" s="1"/>
      <c r="I192" s="1"/>
      <c r="J192" s="1"/>
      <c r="K192" s="1"/>
    </row>
    <row r="193" spans="1:11" ht="15" customHeight="1">
      <c r="A193" s="1"/>
      <c r="B193" s="1"/>
      <c r="C193" s="131"/>
      <c r="D193" s="138"/>
      <c r="E193" s="1"/>
      <c r="F193" s="1"/>
      <c r="G193" s="1"/>
      <c r="H193" s="1"/>
      <c r="I193" s="1"/>
      <c r="J193" s="1"/>
      <c r="K193" s="1"/>
    </row>
    <row r="194" spans="1:11" ht="15" customHeight="1">
      <c r="A194" s="1"/>
      <c r="B194" s="1"/>
      <c r="C194" s="131"/>
      <c r="D194" s="138"/>
      <c r="E194" s="1"/>
      <c r="F194" s="1"/>
      <c r="G194" s="1"/>
      <c r="H194" s="1"/>
      <c r="I194" s="1"/>
      <c r="J194" s="1"/>
      <c r="K194" s="1"/>
    </row>
    <row r="195" spans="1:11" ht="15" customHeight="1">
      <c r="A195" s="1"/>
      <c r="B195" s="1"/>
      <c r="C195" s="131"/>
      <c r="D195" s="138"/>
      <c r="E195" s="1"/>
      <c r="F195" s="1"/>
      <c r="G195" s="1"/>
      <c r="H195" s="1"/>
      <c r="I195" s="1"/>
      <c r="J195" s="1"/>
      <c r="K195" s="1"/>
    </row>
    <row r="196" spans="1:11" ht="15" customHeight="1">
      <c r="A196" s="1"/>
      <c r="B196" s="1"/>
      <c r="C196" s="131"/>
      <c r="D196" s="138"/>
      <c r="E196" s="1"/>
      <c r="F196" s="1"/>
      <c r="G196" s="1"/>
      <c r="H196" s="1"/>
      <c r="I196" s="1"/>
      <c r="J196" s="1"/>
      <c r="K196" s="1"/>
    </row>
    <row r="197" spans="1:11" ht="15" customHeight="1">
      <c r="A197" s="1"/>
      <c r="B197" s="1"/>
      <c r="C197" s="131"/>
      <c r="D197" s="138"/>
      <c r="E197" s="1"/>
      <c r="F197" s="1"/>
      <c r="G197" s="1"/>
      <c r="H197" s="1"/>
      <c r="I197" s="1"/>
      <c r="J197" s="1"/>
      <c r="K197" s="1"/>
    </row>
    <row r="198" spans="1:11" ht="15" customHeight="1">
      <c r="A198" s="1"/>
      <c r="B198" s="1"/>
      <c r="C198" s="131"/>
      <c r="D198" s="138"/>
      <c r="E198" s="1"/>
      <c r="F198" s="1"/>
      <c r="G198" s="1"/>
      <c r="H198" s="1"/>
      <c r="I198" s="1"/>
      <c r="J198" s="1"/>
      <c r="K198" s="1"/>
    </row>
    <row r="199" spans="1:11" ht="15" customHeight="1">
      <c r="A199" s="1"/>
      <c r="B199" s="1"/>
      <c r="C199" s="131"/>
      <c r="D199" s="138"/>
      <c r="E199" s="1"/>
      <c r="F199" s="1"/>
      <c r="G199" s="1"/>
      <c r="H199" s="1"/>
      <c r="I199" s="1"/>
      <c r="J199" s="1"/>
      <c r="K199" s="1"/>
    </row>
    <row r="200" spans="1:11" ht="15" customHeight="1">
      <c r="A200" s="1"/>
      <c r="B200" s="1"/>
      <c r="C200" s="131"/>
      <c r="D200" s="138"/>
      <c r="E200" s="1"/>
      <c r="F200" s="1"/>
      <c r="G200" s="1"/>
      <c r="H200" s="1"/>
      <c r="I200" s="1"/>
      <c r="J200" s="1"/>
      <c r="K200" s="1"/>
    </row>
    <row r="201" spans="1:11" ht="15" customHeight="1">
      <c r="A201" s="1"/>
      <c r="B201" s="1"/>
      <c r="C201" s="131"/>
      <c r="D201" s="138"/>
      <c r="E201" s="1"/>
      <c r="F201" s="1"/>
      <c r="G201" s="1"/>
      <c r="H201" s="1"/>
      <c r="I201" s="1"/>
      <c r="J201" s="1"/>
      <c r="K201" s="1"/>
    </row>
    <row r="202" spans="1:11" ht="15" customHeight="1">
      <c r="A202" s="1"/>
      <c r="B202" s="1"/>
      <c r="C202" s="131"/>
      <c r="D202" s="138"/>
      <c r="E202" s="1"/>
      <c r="F202" s="1"/>
      <c r="G202" s="1"/>
      <c r="H202" s="1"/>
      <c r="I202" s="1"/>
      <c r="J202" s="1"/>
      <c r="K202" s="1"/>
    </row>
    <row r="203" spans="1:11" ht="15" customHeight="1">
      <c r="A203" s="1"/>
      <c r="B203" s="1"/>
      <c r="C203" s="131"/>
      <c r="D203" s="138"/>
      <c r="E203" s="1"/>
      <c r="F203" s="1"/>
      <c r="G203" s="1"/>
      <c r="H203" s="1"/>
      <c r="I203" s="1"/>
      <c r="J203" s="1"/>
      <c r="K203" s="1"/>
    </row>
    <row r="204" spans="1:11" ht="15" customHeight="1">
      <c r="A204" s="1"/>
      <c r="B204" s="1"/>
      <c r="C204" s="131"/>
      <c r="D204" s="138"/>
      <c r="E204" s="1"/>
      <c r="F204" s="1"/>
      <c r="G204" s="1"/>
      <c r="H204" s="1"/>
      <c r="I204" s="1"/>
      <c r="J204" s="1"/>
      <c r="K204" s="1"/>
    </row>
    <row r="205" spans="1:11" ht="15" customHeight="1">
      <c r="A205" s="1"/>
      <c r="B205" s="1"/>
      <c r="C205" s="131"/>
      <c r="D205" s="138"/>
      <c r="E205" s="1"/>
      <c r="F205" s="1"/>
      <c r="G205" s="1"/>
      <c r="H205" s="1"/>
      <c r="I205" s="1"/>
      <c r="J205" s="1"/>
      <c r="K205" s="1"/>
    </row>
    <row r="206" spans="1:11" ht="15" customHeight="1">
      <c r="A206" s="1"/>
      <c r="B206" s="1"/>
      <c r="C206" s="131"/>
      <c r="D206" s="138"/>
      <c r="E206" s="1"/>
      <c r="F206" s="1"/>
      <c r="G206" s="1"/>
      <c r="H206" s="1"/>
      <c r="I206" s="1"/>
      <c r="J206" s="1"/>
      <c r="K206" s="1"/>
    </row>
    <row r="207" spans="1:11" ht="15" customHeight="1">
      <c r="A207" s="1"/>
      <c r="B207" s="1"/>
      <c r="C207" s="131"/>
      <c r="D207" s="138"/>
      <c r="E207" s="1"/>
      <c r="F207" s="1"/>
      <c r="G207" s="1"/>
      <c r="H207" s="1"/>
      <c r="I207" s="1"/>
      <c r="J207" s="1"/>
      <c r="K207" s="1"/>
    </row>
    <row r="208" spans="1:11" ht="15" customHeight="1">
      <c r="A208" s="1"/>
      <c r="B208" s="1"/>
      <c r="C208" s="131"/>
      <c r="D208" s="138"/>
      <c r="E208" s="1"/>
      <c r="F208" s="1"/>
      <c r="G208" s="1"/>
      <c r="H208" s="1"/>
      <c r="I208" s="1"/>
      <c r="J208" s="1"/>
      <c r="K208" s="1"/>
    </row>
    <row r="209" spans="1:11" ht="15" customHeight="1">
      <c r="A209" s="1"/>
      <c r="B209" s="1"/>
      <c r="C209" s="131"/>
      <c r="D209" s="138"/>
      <c r="E209" s="1"/>
      <c r="F209" s="1"/>
      <c r="G209" s="1"/>
      <c r="H209" s="1"/>
      <c r="I209" s="1"/>
      <c r="J209" s="1"/>
      <c r="K209" s="1"/>
    </row>
    <row r="210" spans="1:11" ht="15" customHeight="1">
      <c r="A210" s="1"/>
      <c r="B210" s="1"/>
      <c r="C210" s="131"/>
      <c r="D210" s="138"/>
      <c r="E210" s="1"/>
      <c r="F210" s="1"/>
      <c r="G210" s="1"/>
      <c r="H210" s="1"/>
      <c r="I210" s="1"/>
      <c r="J210" s="1"/>
      <c r="K210" s="1"/>
    </row>
    <row r="211" spans="1:11" ht="15" customHeight="1">
      <c r="A211" s="1"/>
      <c r="B211" s="1"/>
      <c r="C211" s="131"/>
      <c r="D211" s="138"/>
      <c r="E211" s="1"/>
      <c r="F211" s="1"/>
      <c r="G211" s="1"/>
      <c r="H211" s="1"/>
      <c r="I211" s="1"/>
      <c r="J211" s="1"/>
      <c r="K211" s="1"/>
    </row>
    <row r="212" spans="1:11" ht="15" customHeight="1">
      <c r="A212" s="1"/>
      <c r="B212" s="1"/>
      <c r="C212" s="131"/>
      <c r="D212" s="138"/>
      <c r="E212" s="1"/>
      <c r="F212" s="1"/>
      <c r="G212" s="1"/>
      <c r="H212" s="1"/>
      <c r="I212" s="1"/>
      <c r="J212" s="1"/>
      <c r="K212" s="1"/>
    </row>
    <row r="213" spans="1:11" ht="15" customHeight="1">
      <c r="A213" s="1"/>
      <c r="B213" s="1"/>
      <c r="C213" s="131"/>
      <c r="D213" s="138"/>
      <c r="E213" s="1"/>
      <c r="F213" s="1"/>
      <c r="G213" s="1"/>
      <c r="H213" s="1"/>
      <c r="I213" s="1"/>
      <c r="J213" s="1"/>
      <c r="K213" s="1"/>
    </row>
    <row r="214" spans="1:11" ht="15" customHeight="1">
      <c r="A214" s="1"/>
      <c r="B214" s="1"/>
      <c r="C214" s="131"/>
      <c r="D214" s="138"/>
      <c r="E214" s="1"/>
      <c r="F214" s="1"/>
      <c r="G214" s="1"/>
      <c r="H214" s="1"/>
      <c r="I214" s="1"/>
      <c r="J214" s="1"/>
      <c r="K214" s="1"/>
    </row>
    <row r="215" spans="1:11" ht="15" customHeight="1">
      <c r="A215" s="1"/>
      <c r="B215" s="1"/>
      <c r="C215" s="131"/>
      <c r="D215" s="138"/>
      <c r="E215" s="1"/>
      <c r="F215" s="1"/>
      <c r="G215" s="1"/>
      <c r="H215" s="1"/>
      <c r="I215" s="1"/>
      <c r="J215" s="1"/>
      <c r="K215" s="1"/>
    </row>
    <row r="216" spans="1:11" ht="15" customHeight="1">
      <c r="A216" s="1"/>
      <c r="B216" s="1"/>
      <c r="C216" s="131"/>
      <c r="D216" s="138"/>
      <c r="E216" s="1"/>
      <c r="F216" s="1"/>
      <c r="G216" s="1"/>
      <c r="H216" s="1"/>
      <c r="I216" s="1"/>
      <c r="J216" s="1"/>
      <c r="K216" s="1"/>
    </row>
    <row r="217" spans="1:11" ht="15" customHeight="1">
      <c r="A217" s="1"/>
      <c r="B217" s="1"/>
      <c r="C217" s="131"/>
      <c r="D217" s="138"/>
      <c r="E217" s="1"/>
      <c r="F217" s="1"/>
      <c r="G217" s="1"/>
      <c r="H217" s="1"/>
      <c r="I217" s="1"/>
      <c r="J217" s="1"/>
      <c r="K217" s="1"/>
    </row>
    <row r="218" spans="1:11" ht="15" customHeight="1">
      <c r="A218" s="1"/>
      <c r="B218" s="1"/>
      <c r="C218" s="131"/>
      <c r="D218" s="138"/>
      <c r="E218" s="1"/>
      <c r="F218" s="1"/>
      <c r="G218" s="1"/>
      <c r="H218" s="1"/>
      <c r="I218" s="1"/>
      <c r="J218" s="1"/>
      <c r="K218" s="1"/>
    </row>
    <row r="219" spans="1:11" ht="15" customHeight="1">
      <c r="A219" s="1"/>
      <c r="B219" s="1"/>
      <c r="C219" s="131"/>
      <c r="D219" s="138"/>
      <c r="E219" s="1"/>
      <c r="F219" s="1"/>
      <c r="G219" s="1"/>
      <c r="H219" s="1"/>
      <c r="I219" s="1"/>
      <c r="J219" s="1"/>
      <c r="K219" s="1"/>
    </row>
    <row r="220" spans="1:11" ht="15" customHeight="1">
      <c r="A220" s="1"/>
      <c r="B220" s="1"/>
      <c r="C220" s="131"/>
      <c r="D220" s="138"/>
      <c r="E220" s="1"/>
      <c r="F220" s="1"/>
      <c r="G220" s="1"/>
      <c r="H220" s="1"/>
      <c r="I220" s="1"/>
      <c r="J220" s="1"/>
      <c r="K220" s="1"/>
    </row>
    <row r="221" spans="1:11" ht="15" customHeight="1">
      <c r="A221" s="1"/>
      <c r="B221" s="1"/>
      <c r="C221" s="131"/>
      <c r="D221" s="138"/>
      <c r="E221" s="1"/>
      <c r="F221" s="1"/>
      <c r="G221" s="1"/>
      <c r="H221" s="1"/>
      <c r="I221" s="1"/>
      <c r="J221" s="1"/>
      <c r="K221" s="1"/>
    </row>
    <row r="222" spans="1:11" ht="15" customHeight="1">
      <c r="A222" s="1"/>
      <c r="B222" s="1"/>
      <c r="C222" s="131"/>
      <c r="D222" s="138"/>
      <c r="E222" s="1"/>
      <c r="F222" s="1"/>
      <c r="G222" s="1"/>
      <c r="H222" s="1"/>
      <c r="I222" s="1"/>
      <c r="J222" s="1"/>
      <c r="K222" s="1"/>
    </row>
    <row r="223" spans="1:11" ht="15.75" customHeight="1">
      <c r="A223" s="1"/>
      <c r="B223" s="1"/>
      <c r="C223" s="131"/>
      <c r="D223" s="138"/>
      <c r="E223" s="1"/>
      <c r="F223" s="1"/>
      <c r="G223" s="1"/>
      <c r="H223" s="1"/>
      <c r="I223" s="1"/>
      <c r="J223" s="1"/>
      <c r="K223" s="1"/>
    </row>
    <row r="224" spans="1:11" ht="15.75" customHeight="1">
      <c r="A224" s="1"/>
      <c r="B224" s="1"/>
      <c r="C224" s="131"/>
      <c r="D224" s="138"/>
      <c r="E224" s="1"/>
      <c r="F224" s="1"/>
      <c r="G224" s="1"/>
      <c r="H224" s="1"/>
      <c r="I224" s="1"/>
      <c r="J224" s="1"/>
      <c r="K224" s="1"/>
    </row>
    <row r="225" spans="1:11" ht="15.75" customHeight="1">
      <c r="A225" s="1"/>
      <c r="B225" s="1"/>
      <c r="C225" s="131"/>
      <c r="D225" s="138"/>
      <c r="E225" s="1"/>
      <c r="F225" s="1"/>
      <c r="G225" s="1"/>
      <c r="H225" s="1"/>
      <c r="I225" s="1"/>
      <c r="J225" s="1"/>
      <c r="K225" s="1"/>
    </row>
    <row r="226" spans="1:11" ht="18" customHeight="1">
      <c r="A226" s="1"/>
      <c r="B226" s="1"/>
      <c r="C226" s="131"/>
      <c r="D226" s="138"/>
      <c r="E226" s="1"/>
      <c r="F226" s="1"/>
      <c r="G226" s="1"/>
      <c r="H226" s="1"/>
      <c r="I226" s="1"/>
      <c r="J226" s="1"/>
      <c r="K226" s="1"/>
    </row>
    <row r="227" spans="1:11" ht="15.75" customHeight="1">
      <c r="A227" s="1"/>
      <c r="B227" s="1"/>
      <c r="C227" s="131"/>
      <c r="D227" s="138"/>
      <c r="E227" s="1"/>
      <c r="F227" s="1"/>
      <c r="G227" s="1"/>
      <c r="H227" s="1"/>
      <c r="I227" s="1"/>
      <c r="J227" s="1"/>
      <c r="K227" s="1"/>
    </row>
    <row r="228" spans="1:11" ht="15.75" customHeight="1">
      <c r="A228" s="1"/>
      <c r="B228" s="1"/>
      <c r="C228" s="131"/>
      <c r="D228" s="138"/>
      <c r="E228" s="1"/>
      <c r="F228" s="1"/>
      <c r="G228" s="1"/>
      <c r="H228" s="1"/>
      <c r="I228" s="1"/>
      <c r="J228" s="1"/>
      <c r="K228" s="1"/>
    </row>
    <row r="229" spans="1:11" ht="15.75" customHeight="1">
      <c r="A229" s="1"/>
      <c r="B229" s="1"/>
      <c r="C229" s="131"/>
      <c r="D229" s="138"/>
      <c r="E229" s="1"/>
      <c r="F229" s="1"/>
      <c r="G229" s="1"/>
      <c r="H229" s="1"/>
      <c r="I229" s="1"/>
      <c r="J229" s="1"/>
      <c r="K229" s="1"/>
    </row>
    <row r="230" spans="1:11" ht="15.75" customHeight="1">
      <c r="A230" s="1"/>
      <c r="B230" s="1"/>
      <c r="C230" s="131"/>
      <c r="D230" s="138"/>
      <c r="E230" s="1"/>
      <c r="F230" s="1"/>
      <c r="G230" s="1"/>
      <c r="H230" s="1"/>
      <c r="I230" s="1"/>
      <c r="J230" s="1"/>
      <c r="K230" s="1"/>
    </row>
    <row r="231" spans="1:11" ht="15.75" customHeight="1">
      <c r="A231" s="1"/>
      <c r="B231" s="1"/>
      <c r="C231" s="131"/>
      <c r="D231" s="138"/>
      <c r="E231" s="1"/>
      <c r="F231" s="1"/>
      <c r="G231" s="1"/>
      <c r="H231" s="1"/>
      <c r="I231" s="1"/>
      <c r="J231" s="1"/>
      <c r="K231" s="1"/>
    </row>
    <row r="232" spans="1:11" ht="15.75" customHeight="1">
      <c r="A232" s="1"/>
      <c r="B232" s="1"/>
      <c r="C232" s="131"/>
      <c r="D232" s="138"/>
      <c r="E232" s="1"/>
      <c r="F232" s="1"/>
      <c r="G232" s="1"/>
      <c r="H232" s="1"/>
      <c r="I232" s="1"/>
      <c r="J232" s="1"/>
      <c r="K232" s="1"/>
    </row>
    <row r="233" spans="1:11" ht="15.75" customHeight="1">
      <c r="A233" s="1"/>
      <c r="B233" s="1"/>
      <c r="C233" s="131"/>
      <c r="D233" s="138"/>
      <c r="E233" s="1"/>
      <c r="F233" s="1"/>
      <c r="G233" s="1"/>
      <c r="H233" s="1"/>
      <c r="I233" s="1"/>
      <c r="J233" s="1"/>
      <c r="K233" s="1"/>
    </row>
    <row r="234" spans="1:11" ht="15.75" customHeight="1">
      <c r="A234" s="1"/>
      <c r="B234" s="1"/>
      <c r="C234" s="131"/>
      <c r="D234" s="138"/>
      <c r="E234" s="1"/>
      <c r="F234" s="1"/>
      <c r="G234" s="1"/>
      <c r="H234" s="1"/>
      <c r="I234" s="1"/>
      <c r="J234" s="1"/>
      <c r="K234" s="1"/>
    </row>
    <row r="235" spans="1:11" ht="15.75" customHeight="1">
      <c r="A235" s="1"/>
      <c r="B235" s="1"/>
      <c r="C235" s="131"/>
      <c r="D235" s="138"/>
      <c r="E235" s="1"/>
      <c r="F235" s="1"/>
      <c r="G235" s="1"/>
      <c r="H235" s="1"/>
      <c r="I235" s="1"/>
      <c r="J235" s="1"/>
      <c r="K235" s="1"/>
    </row>
    <row r="236" spans="1:11" ht="15.75" customHeight="1">
      <c r="A236" s="1"/>
      <c r="B236" s="1"/>
      <c r="C236" s="131"/>
      <c r="D236" s="138"/>
      <c r="E236" s="1"/>
      <c r="F236" s="1"/>
      <c r="G236" s="1"/>
      <c r="H236" s="1"/>
      <c r="I236" s="1"/>
      <c r="J236" s="1"/>
      <c r="K236" s="1"/>
    </row>
    <row r="237" spans="1:11" ht="15.75" customHeight="1">
      <c r="A237" s="1"/>
      <c r="B237" s="1"/>
      <c r="C237" s="131"/>
      <c r="D237" s="138"/>
      <c r="E237" s="1"/>
      <c r="F237" s="1"/>
      <c r="G237" s="1"/>
      <c r="H237" s="1"/>
      <c r="I237" s="1"/>
      <c r="J237" s="1"/>
      <c r="K237" s="1"/>
    </row>
    <row r="238" spans="1:11" ht="18" customHeight="1">
      <c r="A238" s="1"/>
      <c r="B238" s="1"/>
      <c r="C238" s="131"/>
      <c r="D238" s="138"/>
      <c r="E238" s="1"/>
      <c r="F238" s="1"/>
      <c r="G238" s="1"/>
      <c r="H238" s="1"/>
      <c r="I238" s="1"/>
      <c r="J238" s="1"/>
      <c r="K238" s="1"/>
    </row>
    <row r="239" spans="1:11" ht="15.75" customHeight="1">
      <c r="A239" s="1"/>
      <c r="B239" s="1"/>
      <c r="C239" s="131"/>
      <c r="D239" s="138"/>
      <c r="E239" s="1"/>
      <c r="F239" s="1"/>
      <c r="G239" s="1"/>
      <c r="H239" s="1"/>
      <c r="I239" s="1"/>
      <c r="J239" s="1"/>
      <c r="K239" s="1"/>
    </row>
    <row r="240" spans="1:11" ht="15.75" customHeight="1">
      <c r="A240" s="1"/>
      <c r="B240" s="1"/>
      <c r="C240" s="131"/>
      <c r="D240" s="138"/>
      <c r="E240" s="1"/>
      <c r="F240" s="1"/>
      <c r="G240" s="1"/>
      <c r="H240" s="1"/>
      <c r="I240" s="1"/>
      <c r="J240" s="1"/>
      <c r="K240" s="1"/>
    </row>
    <row r="241" spans="1:11" ht="15.75" customHeight="1">
      <c r="A241" s="1"/>
      <c r="B241" s="1"/>
      <c r="C241" s="131"/>
      <c r="D241" s="138"/>
      <c r="E241" s="1"/>
      <c r="F241" s="1"/>
      <c r="G241" s="1"/>
      <c r="H241" s="1"/>
      <c r="I241" s="1"/>
      <c r="J241" s="1"/>
      <c r="K241" s="1"/>
    </row>
    <row r="242" spans="1:11" ht="15.75" customHeight="1">
      <c r="A242" s="1"/>
      <c r="B242" s="1"/>
      <c r="C242" s="131"/>
      <c r="D242" s="138"/>
      <c r="E242" s="1"/>
      <c r="F242" s="1"/>
      <c r="G242" s="1"/>
      <c r="H242" s="1"/>
      <c r="I242" s="1"/>
      <c r="J242" s="1"/>
      <c r="K242" s="1"/>
    </row>
    <row r="243" spans="1:11" ht="16.5" customHeight="1">
      <c r="A243" s="1"/>
      <c r="B243" s="1"/>
      <c r="C243" s="131"/>
      <c r="D243" s="138"/>
      <c r="E243" s="1"/>
      <c r="F243" s="1"/>
      <c r="G243" s="1"/>
      <c r="H243" s="1"/>
      <c r="I243" s="1"/>
      <c r="J243" s="1"/>
      <c r="K243" s="1"/>
    </row>
    <row r="244" spans="1:11" ht="13.5" customHeight="1">
      <c r="A244" s="1"/>
      <c r="B244" s="1"/>
      <c r="C244" s="131"/>
      <c r="D244" s="138"/>
      <c r="E244" s="1"/>
      <c r="F244" s="1"/>
      <c r="G244" s="1"/>
      <c r="H244" s="1"/>
      <c r="I244" s="1"/>
      <c r="J244" s="1"/>
      <c r="K244" s="1"/>
    </row>
    <row r="245" spans="1:11" ht="13.5" customHeight="1">
      <c r="A245" s="1"/>
      <c r="B245" s="1"/>
      <c r="C245" s="131"/>
      <c r="D245" s="138"/>
      <c r="E245" s="1"/>
      <c r="F245" s="1"/>
      <c r="G245" s="1"/>
      <c r="H245" s="1"/>
      <c r="I245" s="1"/>
      <c r="J245" s="1"/>
      <c r="K245" s="1"/>
    </row>
    <row r="246" spans="1:11" ht="13.5" customHeight="1">
      <c r="A246" s="1"/>
      <c r="B246" s="1"/>
      <c r="C246" s="131"/>
      <c r="D246" s="138"/>
      <c r="E246" s="1"/>
      <c r="F246" s="1"/>
      <c r="G246" s="1"/>
      <c r="H246" s="1"/>
      <c r="I246" s="1"/>
      <c r="J246" s="1"/>
      <c r="K246" s="1"/>
    </row>
    <row r="247" spans="1:11" ht="13.5" customHeight="1">
      <c r="A247" s="1"/>
      <c r="B247" s="1"/>
      <c r="C247" s="131"/>
      <c r="D247" s="138"/>
      <c r="E247" s="1"/>
      <c r="F247" s="1"/>
      <c r="G247" s="1"/>
      <c r="H247" s="1"/>
      <c r="I247" s="1"/>
      <c r="J247" s="1"/>
      <c r="K247" s="1"/>
    </row>
    <row r="248" spans="1:11" ht="15.75" customHeight="1">
      <c r="A248" s="1"/>
      <c r="B248" s="1"/>
      <c r="C248" s="131"/>
      <c r="D248" s="138"/>
      <c r="E248" s="1"/>
      <c r="F248" s="1"/>
      <c r="G248" s="1"/>
      <c r="H248" s="1"/>
      <c r="I248" s="1"/>
      <c r="J248" s="1"/>
      <c r="K248" s="1"/>
    </row>
    <row r="249" spans="1:11" ht="15.75" customHeight="1">
      <c r="A249" s="1"/>
      <c r="B249" s="1"/>
      <c r="C249" s="131"/>
      <c r="D249" s="138"/>
      <c r="E249" s="1"/>
      <c r="F249" s="1"/>
      <c r="G249" s="1"/>
      <c r="H249" s="1"/>
      <c r="I249" s="1"/>
      <c r="J249" s="1"/>
      <c r="K249" s="1"/>
    </row>
    <row r="250" spans="1:11" ht="15.75" customHeight="1">
      <c r="A250" s="1"/>
      <c r="B250" s="1"/>
      <c r="C250" s="131"/>
      <c r="D250" s="138"/>
      <c r="E250" s="1"/>
      <c r="F250" s="1"/>
      <c r="G250" s="1"/>
      <c r="H250" s="1"/>
      <c r="I250" s="1"/>
      <c r="J250" s="1"/>
      <c r="K250" s="1"/>
    </row>
    <row r="251" spans="1:11" ht="15.75" customHeight="1">
      <c r="A251" s="1"/>
      <c r="B251" s="1"/>
      <c r="C251" s="131"/>
      <c r="D251" s="138"/>
      <c r="E251" s="1"/>
      <c r="F251" s="1"/>
      <c r="G251" s="1"/>
      <c r="H251" s="1"/>
      <c r="I251" s="1"/>
      <c r="J251" s="1"/>
      <c r="K251" s="1"/>
    </row>
    <row r="252" spans="1:11" ht="15.75" customHeight="1">
      <c r="A252" s="1"/>
      <c r="B252" s="1"/>
      <c r="C252" s="131"/>
      <c r="D252" s="138"/>
      <c r="E252" s="1"/>
      <c r="F252" s="1"/>
      <c r="G252" s="1"/>
      <c r="H252" s="1"/>
      <c r="I252" s="1"/>
      <c r="J252" s="1"/>
      <c r="K252" s="1"/>
    </row>
    <row r="253" spans="1:11" ht="15.75" customHeight="1">
      <c r="A253" s="1"/>
      <c r="B253" s="1"/>
      <c r="C253" s="131"/>
      <c r="D253" s="138"/>
      <c r="E253" s="1"/>
      <c r="F253" s="1"/>
      <c r="G253" s="1"/>
      <c r="H253" s="1"/>
      <c r="I253" s="1"/>
      <c r="J253" s="1"/>
      <c r="K253" s="1"/>
    </row>
    <row r="254" spans="1:11" ht="15.75" customHeight="1">
      <c r="A254" s="1"/>
      <c r="B254" s="1"/>
      <c r="C254" s="131"/>
      <c r="D254" s="138"/>
      <c r="E254" s="1"/>
      <c r="F254" s="1"/>
      <c r="G254" s="1"/>
      <c r="H254" s="1"/>
      <c r="I254" s="1"/>
      <c r="J254" s="1"/>
      <c r="K254" s="1"/>
    </row>
    <row r="255" spans="1:11" ht="15.75" customHeight="1">
      <c r="A255" s="1"/>
      <c r="B255" s="1"/>
      <c r="C255" s="131"/>
      <c r="D255" s="138"/>
      <c r="E255" s="1"/>
      <c r="F255" s="1"/>
      <c r="G255" s="1"/>
      <c r="H255" s="1"/>
      <c r="I255" s="1"/>
      <c r="J255" s="1"/>
      <c r="K255" s="1"/>
    </row>
    <row r="256" spans="1:11" ht="15.75" customHeight="1">
      <c r="A256" s="1"/>
      <c r="B256" s="1"/>
      <c r="C256" s="131"/>
      <c r="D256" s="138"/>
      <c r="E256" s="1"/>
      <c r="F256" s="1"/>
      <c r="G256" s="1"/>
      <c r="H256" s="1"/>
      <c r="I256" s="1"/>
      <c r="J256" s="1"/>
      <c r="K256" s="1"/>
    </row>
    <row r="257" spans="1:11" ht="15.75" customHeight="1">
      <c r="A257" s="1"/>
      <c r="B257" s="1"/>
      <c r="C257" s="131"/>
      <c r="D257" s="138"/>
      <c r="E257" s="1"/>
      <c r="F257" s="1"/>
      <c r="G257" s="1"/>
      <c r="H257" s="1"/>
      <c r="I257" s="1"/>
      <c r="J257" s="1"/>
      <c r="K257" s="1"/>
    </row>
    <row r="258" spans="1:11" ht="15.75" customHeight="1">
      <c r="A258" s="1"/>
      <c r="B258" s="1"/>
      <c r="C258" s="131"/>
      <c r="D258" s="138"/>
      <c r="E258" s="1"/>
      <c r="F258" s="1"/>
      <c r="G258" s="1"/>
      <c r="H258" s="1"/>
      <c r="I258" s="1"/>
      <c r="J258" s="1"/>
      <c r="K258" s="1"/>
    </row>
    <row r="259" spans="1:11" ht="15.75" customHeight="1">
      <c r="A259" s="1"/>
      <c r="B259" s="1"/>
      <c r="C259" s="131"/>
      <c r="D259" s="138"/>
      <c r="E259" s="1"/>
      <c r="F259" s="1"/>
      <c r="G259" s="1"/>
      <c r="H259" s="1"/>
      <c r="I259" s="1"/>
      <c r="J259" s="1"/>
      <c r="K259" s="1"/>
    </row>
    <row r="260" spans="1:11" ht="15.75" customHeight="1">
      <c r="A260" s="1"/>
      <c r="B260" s="1"/>
      <c r="C260" s="131"/>
      <c r="D260" s="138"/>
      <c r="E260" s="1"/>
      <c r="F260" s="1"/>
      <c r="G260" s="1"/>
      <c r="H260" s="1"/>
      <c r="I260" s="1"/>
      <c r="J260" s="1"/>
      <c r="K260" s="1"/>
    </row>
    <row r="261" spans="1:11" ht="15.75" customHeight="1">
      <c r="A261" s="1"/>
      <c r="B261" s="1"/>
      <c r="C261" s="131"/>
      <c r="D261" s="138"/>
      <c r="E261" s="1"/>
      <c r="F261" s="1"/>
      <c r="G261" s="1"/>
      <c r="H261" s="1"/>
      <c r="I261" s="1"/>
      <c r="J261" s="1"/>
      <c r="K261" s="1"/>
    </row>
    <row r="262" spans="1:11" ht="15.75" customHeight="1">
      <c r="A262" s="1"/>
      <c r="B262" s="1"/>
      <c r="C262" s="131"/>
      <c r="D262" s="138"/>
      <c r="E262" s="1"/>
      <c r="F262" s="1"/>
      <c r="G262" s="1"/>
      <c r="H262" s="1"/>
      <c r="I262" s="1"/>
      <c r="J262" s="1"/>
      <c r="K262" s="1"/>
    </row>
    <row r="263" spans="1:11" ht="15.75" customHeight="1">
      <c r="A263" s="1"/>
      <c r="B263" s="1"/>
      <c r="C263" s="131"/>
      <c r="D263" s="138"/>
      <c r="E263" s="1"/>
      <c r="F263" s="1"/>
      <c r="G263" s="1"/>
      <c r="H263" s="1"/>
      <c r="I263" s="1"/>
      <c r="J263" s="1"/>
      <c r="K263" s="1"/>
    </row>
    <row r="264" spans="1:11" ht="15.75" customHeight="1">
      <c r="A264" s="1"/>
      <c r="B264" s="1"/>
      <c r="C264" s="131"/>
      <c r="D264" s="138"/>
      <c r="E264" s="1"/>
      <c r="F264" s="1"/>
      <c r="G264" s="1"/>
      <c r="H264" s="1"/>
      <c r="I264" s="1"/>
      <c r="J264" s="1"/>
      <c r="K264" s="1"/>
    </row>
    <row r="265" spans="1:11" ht="15.75" customHeight="1">
      <c r="A265" s="1"/>
      <c r="B265" s="1"/>
      <c r="C265" s="131"/>
      <c r="D265" s="138"/>
      <c r="E265" s="1"/>
      <c r="F265" s="1"/>
      <c r="G265" s="1"/>
      <c r="H265" s="1"/>
      <c r="I265" s="1"/>
      <c r="J265" s="1"/>
      <c r="K265" s="1"/>
    </row>
    <row r="266" spans="1:11" ht="15.75" customHeight="1">
      <c r="A266" s="1"/>
      <c r="B266" s="1"/>
      <c r="C266" s="131"/>
      <c r="D266" s="138"/>
      <c r="E266" s="1"/>
      <c r="F266" s="1"/>
      <c r="G266" s="1"/>
      <c r="H266" s="1"/>
      <c r="I266" s="1"/>
      <c r="J266" s="1"/>
      <c r="K266" s="1"/>
    </row>
    <row r="267" spans="1:11" ht="15.75" customHeight="1">
      <c r="A267" s="1"/>
      <c r="B267" s="1"/>
      <c r="C267" s="131"/>
      <c r="D267" s="138"/>
      <c r="E267" s="1"/>
      <c r="F267" s="1"/>
      <c r="G267" s="1"/>
      <c r="H267" s="1"/>
      <c r="I267" s="1"/>
      <c r="J267" s="1"/>
      <c r="K267" s="1"/>
    </row>
    <row r="268" spans="1:11" ht="15.75" customHeight="1">
      <c r="A268" s="1"/>
      <c r="B268" s="1"/>
      <c r="C268" s="131"/>
      <c r="D268" s="138"/>
      <c r="E268" s="1"/>
      <c r="F268" s="1"/>
      <c r="G268" s="1"/>
      <c r="H268" s="1"/>
      <c r="I268" s="1"/>
      <c r="J268" s="1"/>
      <c r="K268" s="1"/>
    </row>
    <row r="269" spans="1:11" ht="15.75" customHeight="1">
      <c r="A269" s="1"/>
      <c r="B269" s="1"/>
      <c r="C269" s="131"/>
      <c r="D269" s="138"/>
      <c r="E269" s="1"/>
      <c r="F269" s="1"/>
      <c r="G269" s="1"/>
      <c r="H269" s="1"/>
      <c r="I269" s="1"/>
      <c r="J269" s="1"/>
      <c r="K269" s="1"/>
    </row>
    <row r="270" spans="1:11" ht="15.75" customHeight="1">
      <c r="A270" s="1"/>
      <c r="B270" s="1"/>
      <c r="C270" s="131"/>
      <c r="D270" s="138"/>
      <c r="E270" s="1"/>
      <c r="F270" s="1"/>
      <c r="G270" s="1"/>
      <c r="H270" s="1"/>
      <c r="I270" s="1"/>
      <c r="J270" s="1"/>
      <c r="K270" s="1"/>
    </row>
    <row r="271" spans="1:11" ht="15.75" customHeight="1">
      <c r="A271" s="1"/>
      <c r="B271" s="1"/>
      <c r="C271" s="131"/>
      <c r="D271" s="138"/>
      <c r="E271" s="1"/>
      <c r="F271" s="1"/>
      <c r="G271" s="1"/>
      <c r="H271" s="1"/>
      <c r="I271" s="1"/>
      <c r="J271" s="1"/>
      <c r="K271" s="1"/>
    </row>
    <row r="272" spans="1:11" ht="15.75" customHeight="1">
      <c r="A272" s="1"/>
      <c r="B272" s="1"/>
      <c r="C272" s="131"/>
      <c r="D272" s="138"/>
      <c r="E272" s="1"/>
      <c r="F272" s="1"/>
      <c r="G272" s="1"/>
      <c r="H272" s="1"/>
      <c r="I272" s="1"/>
      <c r="J272" s="1"/>
      <c r="K272" s="1"/>
    </row>
    <row r="273" spans="1:11" ht="15.75" customHeight="1">
      <c r="A273" s="1"/>
      <c r="B273" s="1"/>
      <c r="C273" s="131"/>
      <c r="D273" s="138"/>
      <c r="E273" s="1"/>
      <c r="F273" s="1"/>
      <c r="G273" s="1"/>
      <c r="H273" s="1"/>
      <c r="I273" s="1"/>
      <c r="J273" s="1"/>
      <c r="K273" s="1"/>
    </row>
    <row r="274" spans="1:11" ht="15.75" customHeight="1">
      <c r="A274" s="1"/>
      <c r="B274" s="1"/>
      <c r="C274" s="131"/>
      <c r="D274" s="138"/>
      <c r="E274" s="1"/>
      <c r="F274" s="1"/>
      <c r="G274" s="1"/>
      <c r="H274" s="1"/>
      <c r="I274" s="1"/>
      <c r="J274" s="1"/>
      <c r="K274" s="1"/>
    </row>
    <row r="275" spans="1:11" ht="15.75" customHeight="1">
      <c r="A275" s="1"/>
      <c r="B275" s="1"/>
      <c r="C275" s="131"/>
      <c r="D275" s="138"/>
      <c r="E275" s="1"/>
      <c r="F275" s="1"/>
      <c r="G275" s="1"/>
      <c r="H275" s="1"/>
      <c r="I275" s="1"/>
      <c r="J275" s="1"/>
      <c r="K275" s="1"/>
    </row>
    <row r="276" spans="1:11" ht="15.75" customHeight="1" thickBot="1">
      <c r="A276" s="139"/>
      <c r="B276" s="1"/>
      <c r="C276" s="131"/>
      <c r="D276" s="138"/>
      <c r="E276" s="1"/>
      <c r="F276" s="1"/>
      <c r="G276" s="1"/>
      <c r="H276" s="1"/>
      <c r="I276" s="1"/>
      <c r="J276" s="1"/>
      <c r="K276" s="1"/>
    </row>
    <row r="277" spans="1:11" ht="18" customHeight="1">
      <c r="A277" s="1"/>
      <c r="B277" s="1"/>
      <c r="C277" s="131"/>
      <c r="D277" s="138"/>
      <c r="E277" s="1"/>
      <c r="F277" s="1"/>
      <c r="G277" s="1"/>
      <c r="H277" s="1"/>
      <c r="I277" s="1"/>
      <c r="J277" s="1"/>
      <c r="K277" s="1"/>
    </row>
    <row r="278" spans="1:11" ht="15.75" customHeight="1">
      <c r="A278" s="1"/>
      <c r="B278" s="1"/>
      <c r="C278" s="131"/>
      <c r="D278" s="138"/>
      <c r="E278" s="1"/>
      <c r="F278" s="1"/>
      <c r="G278" s="1"/>
      <c r="H278" s="1"/>
      <c r="I278" s="1"/>
      <c r="J278" s="1"/>
      <c r="K278" s="1"/>
    </row>
    <row r="279" spans="1:11" ht="15.75" customHeight="1">
      <c r="A279" s="1"/>
      <c r="B279" s="1"/>
      <c r="C279" s="131"/>
      <c r="D279" s="138"/>
      <c r="E279" s="1"/>
      <c r="F279" s="1"/>
      <c r="G279" s="1"/>
      <c r="H279" s="1"/>
      <c r="I279" s="1"/>
      <c r="J279" s="1"/>
      <c r="K279" s="1"/>
    </row>
    <row r="280" spans="1:11" ht="15.75" customHeight="1">
      <c r="A280" s="1"/>
      <c r="B280" s="1"/>
      <c r="C280" s="131"/>
      <c r="D280" s="138"/>
      <c r="E280" s="1"/>
      <c r="F280" s="1"/>
      <c r="G280" s="1"/>
      <c r="H280" s="1"/>
      <c r="I280" s="1"/>
      <c r="J280" s="1"/>
      <c r="K280" s="1"/>
    </row>
    <row r="281" spans="1:11" ht="15.75" customHeight="1">
      <c r="A281" s="1"/>
      <c r="B281" s="1"/>
      <c r="C281" s="131"/>
      <c r="D281" s="138"/>
      <c r="E281" s="1"/>
      <c r="F281" s="1"/>
      <c r="G281" s="1"/>
      <c r="H281" s="1"/>
      <c r="I281" s="1"/>
      <c r="J281" s="1"/>
      <c r="K281" s="1"/>
    </row>
    <row r="282" spans="1:11" ht="15.75" customHeight="1">
      <c r="A282" s="1"/>
      <c r="B282" s="1"/>
      <c r="C282" s="131"/>
      <c r="D282" s="138"/>
      <c r="E282" s="1"/>
      <c r="F282" s="1"/>
      <c r="G282" s="1"/>
      <c r="H282" s="1"/>
      <c r="I282" s="1"/>
      <c r="J282" s="1"/>
      <c r="K282" s="1"/>
    </row>
    <row r="283" spans="1:11" ht="15.75" customHeight="1">
      <c r="A283" s="1"/>
      <c r="B283" s="1"/>
      <c r="C283" s="131"/>
      <c r="D283" s="138"/>
      <c r="E283" s="1"/>
      <c r="F283" s="1"/>
      <c r="G283" s="1"/>
      <c r="H283" s="1"/>
      <c r="I283" s="1"/>
      <c r="J283" s="1"/>
      <c r="K283" s="1"/>
    </row>
    <row r="284" spans="1:11" ht="15.75" customHeight="1">
      <c r="A284" s="1"/>
      <c r="B284" s="1"/>
      <c r="C284" s="131"/>
      <c r="D284" s="138"/>
      <c r="E284" s="1"/>
      <c r="F284" s="1"/>
      <c r="G284" s="1"/>
      <c r="H284" s="1"/>
      <c r="I284" s="1"/>
      <c r="J284" s="1"/>
      <c r="K284" s="1"/>
    </row>
    <row r="285" spans="1:11" ht="15.75" customHeight="1">
      <c r="A285" s="1"/>
      <c r="B285" s="1"/>
      <c r="C285" s="131"/>
      <c r="D285" s="138"/>
      <c r="E285" s="1"/>
      <c r="F285" s="1"/>
      <c r="G285" s="1"/>
      <c r="H285" s="1"/>
      <c r="I285" s="1"/>
      <c r="J285" s="1"/>
      <c r="K285" s="1"/>
    </row>
    <row r="286" spans="1:11" ht="15.75" customHeight="1">
      <c r="A286" s="1"/>
      <c r="B286" s="1"/>
      <c r="C286" s="131"/>
      <c r="D286" s="138"/>
      <c r="E286" s="1"/>
      <c r="F286" s="1"/>
      <c r="G286" s="1"/>
      <c r="H286" s="1"/>
      <c r="I286" s="1"/>
      <c r="J286" s="1"/>
      <c r="K286" s="1"/>
    </row>
    <row r="287" spans="1:11" ht="15.75" customHeight="1">
      <c r="A287" s="1"/>
      <c r="B287" s="1"/>
      <c r="C287" s="131"/>
      <c r="D287" s="138"/>
      <c r="E287" s="1"/>
      <c r="F287" s="1"/>
      <c r="G287" s="1"/>
      <c r="H287" s="1"/>
      <c r="I287" s="1"/>
      <c r="J287" s="1"/>
      <c r="K287" s="1"/>
    </row>
    <row r="288" spans="1:11" ht="15.75" customHeight="1">
      <c r="A288" s="1"/>
      <c r="B288" s="1"/>
      <c r="C288" s="131"/>
      <c r="D288" s="138"/>
      <c r="E288" s="1"/>
      <c r="F288" s="1"/>
      <c r="G288" s="1"/>
      <c r="H288" s="1"/>
      <c r="I288" s="1"/>
      <c r="J288" s="1"/>
      <c r="K288" s="1"/>
    </row>
    <row r="289" spans="1:11" ht="15.75" customHeight="1">
      <c r="A289" s="1"/>
      <c r="B289" s="1"/>
      <c r="C289" s="131"/>
      <c r="D289" s="138"/>
      <c r="E289" s="1"/>
      <c r="F289" s="1"/>
      <c r="G289" s="1"/>
      <c r="H289" s="1"/>
      <c r="I289" s="1"/>
      <c r="J289" s="1"/>
      <c r="K289" s="1"/>
    </row>
    <row r="290" spans="1:11" ht="15.75" customHeight="1">
      <c r="A290" s="1"/>
      <c r="B290" s="1"/>
      <c r="C290" s="131"/>
      <c r="D290" s="138"/>
      <c r="E290" s="1"/>
      <c r="F290" s="1"/>
      <c r="G290" s="1"/>
      <c r="H290" s="1"/>
      <c r="I290" s="1"/>
      <c r="J290" s="1"/>
      <c r="K290" s="1"/>
    </row>
    <row r="291" spans="1:11" ht="15.75" customHeight="1">
      <c r="A291" s="1"/>
      <c r="B291" s="1"/>
      <c r="C291" s="131"/>
      <c r="D291" s="138"/>
      <c r="E291" s="1"/>
      <c r="F291" s="1"/>
      <c r="G291" s="1"/>
      <c r="H291" s="1"/>
      <c r="I291" s="1"/>
      <c r="J291" s="1"/>
      <c r="K291" s="1"/>
    </row>
    <row r="292" spans="1:11" ht="15.75" customHeight="1">
      <c r="A292" s="1"/>
      <c r="B292" s="1"/>
      <c r="C292" s="131"/>
      <c r="D292" s="138"/>
      <c r="E292" s="1"/>
      <c r="F292" s="1"/>
      <c r="G292" s="1"/>
      <c r="H292" s="1"/>
      <c r="I292" s="1"/>
      <c r="J292" s="1"/>
      <c r="K292" s="1"/>
    </row>
    <row r="293" spans="1:11" ht="15.75" customHeight="1">
      <c r="A293" s="1"/>
      <c r="B293" s="1"/>
      <c r="C293" s="131"/>
      <c r="D293" s="138"/>
      <c r="E293" s="1"/>
      <c r="F293" s="1"/>
      <c r="G293" s="1"/>
      <c r="H293" s="1"/>
      <c r="I293" s="1"/>
      <c r="J293" s="1"/>
      <c r="K293" s="1"/>
    </row>
    <row r="294" spans="1:11" ht="15.75" customHeight="1">
      <c r="A294" s="1"/>
      <c r="B294" s="1"/>
      <c r="C294" s="131"/>
      <c r="D294" s="138"/>
      <c r="E294" s="1"/>
      <c r="F294" s="1"/>
      <c r="G294" s="1"/>
      <c r="H294" s="1"/>
      <c r="I294" s="1"/>
      <c r="J294" s="1"/>
      <c r="K294" s="1"/>
    </row>
    <row r="295" spans="1:11" ht="15" customHeight="1">
      <c r="A295" s="1"/>
      <c r="B295" s="1"/>
      <c r="C295" s="131"/>
      <c r="D295" s="138"/>
      <c r="E295" s="1"/>
      <c r="F295" s="1"/>
      <c r="G295" s="1"/>
      <c r="H295" s="1"/>
      <c r="I295" s="1"/>
      <c r="J295" s="1"/>
      <c r="K295" s="1"/>
    </row>
    <row r="296" spans="1:11" ht="15" customHeight="1">
      <c r="A296" s="1"/>
      <c r="B296" s="1"/>
      <c r="C296" s="131"/>
      <c r="D296" s="138"/>
      <c r="E296" s="1"/>
      <c r="F296" s="1"/>
      <c r="G296" s="1"/>
      <c r="H296" s="1"/>
      <c r="I296" s="1"/>
      <c r="J296" s="1"/>
      <c r="K296" s="1"/>
    </row>
    <row r="297" spans="1:11" ht="15" customHeight="1">
      <c r="A297" s="1"/>
      <c r="B297" s="1"/>
      <c r="C297" s="131"/>
      <c r="D297" s="138"/>
      <c r="E297" s="1"/>
      <c r="F297" s="1"/>
      <c r="G297" s="1"/>
      <c r="H297" s="1"/>
      <c r="I297" s="1"/>
      <c r="J297" s="1"/>
      <c r="K297" s="1"/>
    </row>
    <row r="298" spans="1:11" ht="15" customHeight="1">
      <c r="A298" s="1"/>
      <c r="B298" s="1"/>
      <c r="C298" s="131"/>
      <c r="D298" s="138"/>
      <c r="E298" s="1"/>
      <c r="F298" s="1"/>
      <c r="G298" s="1"/>
      <c r="H298" s="1"/>
      <c r="I298" s="1"/>
      <c r="J298" s="1"/>
      <c r="K298" s="1"/>
    </row>
    <row r="299" spans="1:11" ht="15" customHeight="1">
      <c r="A299" s="1"/>
      <c r="B299" s="1"/>
      <c r="C299" s="131"/>
      <c r="D299" s="138"/>
      <c r="E299" s="1"/>
      <c r="F299" s="1"/>
      <c r="G299" s="1"/>
      <c r="H299" s="1"/>
      <c r="I299" s="1"/>
      <c r="J299" s="1"/>
      <c r="K299" s="1"/>
    </row>
    <row r="300" spans="1:11" ht="15" customHeight="1">
      <c r="A300" s="1"/>
      <c r="B300" s="1"/>
      <c r="C300" s="131"/>
      <c r="D300" s="138"/>
      <c r="E300" s="1"/>
      <c r="F300" s="1"/>
      <c r="G300" s="1"/>
      <c r="H300" s="1"/>
      <c r="I300" s="1"/>
      <c r="J300" s="1"/>
      <c r="K300" s="1"/>
    </row>
    <row r="301" spans="1:11" ht="15" customHeight="1">
      <c r="A301" s="1"/>
      <c r="B301" s="1"/>
      <c r="C301" s="131"/>
      <c r="D301" s="138"/>
      <c r="E301" s="1"/>
      <c r="F301" s="1"/>
      <c r="G301" s="1"/>
      <c r="H301" s="1"/>
      <c r="I301" s="1"/>
      <c r="J301" s="1"/>
      <c r="K301" s="1"/>
    </row>
    <row r="302" spans="1:11" ht="15" customHeight="1">
      <c r="A302" s="1"/>
      <c r="B302" s="1"/>
      <c r="C302" s="131"/>
      <c r="D302" s="138"/>
      <c r="E302" s="1"/>
      <c r="F302" s="1"/>
      <c r="G302" s="1"/>
      <c r="H302" s="1"/>
      <c r="I302" s="1"/>
      <c r="J302" s="1"/>
      <c r="K302" s="1"/>
    </row>
    <row r="303" spans="1:11" ht="15" customHeight="1">
      <c r="A303" s="1"/>
      <c r="B303" s="1"/>
      <c r="C303" s="131"/>
      <c r="D303" s="138"/>
      <c r="E303" s="1"/>
      <c r="F303" s="1"/>
      <c r="G303" s="1"/>
      <c r="H303" s="1"/>
      <c r="I303" s="1"/>
      <c r="J303" s="1"/>
      <c r="K303" s="1"/>
    </row>
    <row r="304" spans="1:11" ht="15" customHeight="1">
      <c r="A304" s="1"/>
      <c r="B304" s="1"/>
      <c r="C304" s="131"/>
      <c r="D304" s="138"/>
      <c r="E304" s="1"/>
      <c r="F304" s="1"/>
      <c r="G304" s="1"/>
      <c r="H304" s="1"/>
      <c r="I304" s="1"/>
      <c r="J304" s="1"/>
      <c r="K304" s="1"/>
    </row>
    <row r="305" spans="1:11" ht="15" customHeight="1">
      <c r="A305" s="1"/>
      <c r="B305" s="1"/>
      <c r="C305" s="131"/>
      <c r="D305" s="138"/>
      <c r="E305" s="1"/>
      <c r="F305" s="1"/>
      <c r="G305" s="1"/>
      <c r="H305" s="1"/>
      <c r="I305" s="1"/>
      <c r="J305" s="1"/>
      <c r="K305" s="1"/>
    </row>
    <row r="306" spans="1:11" ht="15" customHeight="1">
      <c r="A306" s="1"/>
      <c r="B306" s="1"/>
      <c r="C306" s="131"/>
      <c r="D306" s="138"/>
      <c r="E306" s="1"/>
      <c r="F306" s="1"/>
      <c r="G306" s="1"/>
      <c r="H306" s="1"/>
      <c r="I306" s="1"/>
      <c r="J306" s="1"/>
      <c r="K306" s="1"/>
    </row>
    <row r="307" spans="1:11" ht="15" customHeight="1">
      <c r="A307" s="1"/>
      <c r="B307" s="1"/>
      <c r="C307" s="131"/>
      <c r="D307" s="138"/>
      <c r="E307" s="1"/>
      <c r="F307" s="1"/>
      <c r="G307" s="1"/>
      <c r="H307" s="1"/>
      <c r="I307" s="1"/>
      <c r="J307" s="1"/>
      <c r="K307" s="1"/>
    </row>
    <row r="308" spans="1:11" ht="15" customHeight="1">
      <c r="A308" s="1"/>
      <c r="B308" s="1"/>
      <c r="C308" s="131"/>
      <c r="D308" s="138"/>
      <c r="E308" s="1"/>
      <c r="F308" s="1"/>
      <c r="G308" s="1"/>
      <c r="H308" s="1"/>
      <c r="I308" s="1"/>
      <c r="J308" s="1"/>
      <c r="K308" s="1"/>
    </row>
    <row r="309" spans="1:11" ht="15" customHeight="1">
      <c r="A309" s="1"/>
      <c r="B309" s="1"/>
      <c r="C309" s="131"/>
      <c r="D309" s="138"/>
      <c r="E309" s="1"/>
      <c r="F309" s="1"/>
      <c r="G309" s="1"/>
      <c r="H309" s="1"/>
      <c r="I309" s="1"/>
      <c r="J309" s="1"/>
      <c r="K309" s="1"/>
    </row>
    <row r="310" spans="1:11" ht="15" customHeight="1">
      <c r="A310" s="1"/>
      <c r="B310" s="1"/>
      <c r="C310" s="131"/>
      <c r="D310" s="138"/>
      <c r="E310" s="1"/>
      <c r="F310" s="1"/>
      <c r="G310" s="1"/>
      <c r="H310" s="1"/>
      <c r="I310" s="1"/>
      <c r="J310" s="1"/>
      <c r="K310" s="1"/>
    </row>
    <row r="311" spans="1:11" ht="15" customHeight="1">
      <c r="A311" s="1"/>
      <c r="B311" s="1"/>
      <c r="C311" s="131"/>
      <c r="D311" s="138"/>
      <c r="E311" s="1"/>
      <c r="F311" s="1"/>
      <c r="G311" s="1"/>
      <c r="H311" s="1"/>
      <c r="I311" s="1"/>
      <c r="J311" s="1"/>
      <c r="K311" s="1"/>
    </row>
    <row r="312" spans="1:11" ht="15" customHeight="1">
      <c r="A312" s="1"/>
      <c r="B312" s="1"/>
      <c r="C312" s="131"/>
      <c r="D312" s="138"/>
      <c r="E312" s="1"/>
      <c r="F312" s="1"/>
      <c r="G312" s="1"/>
      <c r="H312" s="1"/>
      <c r="I312" s="1"/>
      <c r="J312" s="1"/>
      <c r="K312" s="1"/>
    </row>
    <row r="313" spans="1:11" ht="15" customHeight="1">
      <c r="A313" s="1"/>
      <c r="B313" s="1"/>
      <c r="C313" s="131"/>
      <c r="D313" s="138"/>
      <c r="E313" s="1"/>
      <c r="F313" s="1"/>
      <c r="G313" s="1"/>
      <c r="H313" s="1"/>
      <c r="I313" s="1"/>
      <c r="J313" s="1"/>
      <c r="K313" s="1"/>
    </row>
    <row r="314" spans="1:11" ht="15" customHeight="1">
      <c r="A314" s="1"/>
      <c r="B314" s="1"/>
      <c r="C314" s="131"/>
      <c r="D314" s="138"/>
      <c r="E314" s="1"/>
      <c r="F314" s="1"/>
      <c r="G314" s="1"/>
      <c r="H314" s="1"/>
      <c r="I314" s="1"/>
      <c r="J314" s="1"/>
      <c r="K314" s="1"/>
    </row>
    <row r="315" spans="1:11" ht="15" customHeight="1">
      <c r="A315" s="1"/>
      <c r="B315" s="1"/>
      <c r="C315" s="131"/>
      <c r="D315" s="138"/>
      <c r="E315" s="1"/>
      <c r="F315" s="1"/>
      <c r="G315" s="1"/>
      <c r="H315" s="1"/>
      <c r="I315" s="1"/>
      <c r="J315" s="1"/>
      <c r="K315" s="1"/>
    </row>
    <row r="316" spans="1:11" ht="15" customHeight="1">
      <c r="A316" s="1"/>
      <c r="B316" s="1"/>
      <c r="C316" s="131"/>
      <c r="D316" s="138"/>
      <c r="E316" s="1"/>
      <c r="F316" s="1"/>
      <c r="G316" s="1"/>
      <c r="H316" s="1"/>
      <c r="I316" s="1"/>
      <c r="J316" s="1"/>
      <c r="K316" s="1"/>
    </row>
    <row r="317" spans="1:11" ht="15" customHeight="1">
      <c r="A317" s="1"/>
      <c r="B317" s="1"/>
      <c r="C317" s="131"/>
      <c r="D317" s="138"/>
      <c r="E317" s="1"/>
      <c r="F317" s="1"/>
      <c r="G317" s="1"/>
      <c r="H317" s="1"/>
      <c r="I317" s="1"/>
      <c r="J317" s="1"/>
      <c r="K317" s="1"/>
    </row>
    <row r="318" spans="1:11" ht="15" customHeight="1">
      <c r="A318" s="1"/>
      <c r="B318" s="1"/>
      <c r="C318" s="131"/>
      <c r="D318" s="138"/>
      <c r="E318" s="1"/>
      <c r="F318" s="1"/>
      <c r="G318" s="1"/>
      <c r="H318" s="1"/>
      <c r="I318" s="1"/>
      <c r="J318" s="1"/>
      <c r="K318" s="1"/>
    </row>
    <row r="319" spans="1:11" ht="15" customHeight="1">
      <c r="A319" s="1"/>
      <c r="B319" s="1"/>
      <c r="C319" s="131"/>
      <c r="D319" s="138"/>
      <c r="E319" s="1"/>
      <c r="F319" s="1"/>
      <c r="G319" s="1"/>
      <c r="H319" s="1"/>
      <c r="I319" s="1"/>
      <c r="J319" s="1"/>
      <c r="K319" s="1"/>
    </row>
    <row r="320" spans="1:11" ht="15" customHeight="1">
      <c r="A320" s="1"/>
      <c r="B320" s="1"/>
      <c r="C320" s="131"/>
      <c r="D320" s="138"/>
      <c r="E320" s="1"/>
      <c r="F320" s="1"/>
      <c r="G320" s="1"/>
      <c r="H320" s="1"/>
      <c r="I320" s="1"/>
      <c r="J320" s="1"/>
      <c r="K320" s="1"/>
    </row>
    <row r="321" spans="1:11" ht="15" customHeight="1">
      <c r="A321" s="1"/>
      <c r="B321" s="1"/>
      <c r="C321" s="131"/>
      <c r="D321" s="138"/>
      <c r="E321" s="1"/>
      <c r="F321" s="1"/>
      <c r="G321" s="1"/>
      <c r="H321" s="1"/>
      <c r="I321" s="1"/>
      <c r="J321" s="1"/>
      <c r="K321" s="1"/>
    </row>
    <row r="322" spans="1:11" ht="15" customHeight="1">
      <c r="A322" s="1"/>
      <c r="B322" s="1"/>
      <c r="C322" s="131"/>
      <c r="D322" s="138"/>
      <c r="E322" s="1"/>
      <c r="F322" s="1"/>
      <c r="G322" s="1"/>
      <c r="H322" s="1"/>
      <c r="I322" s="1"/>
      <c r="J322" s="1"/>
      <c r="K322" s="1"/>
    </row>
    <row r="323" spans="1:11" ht="15" customHeight="1">
      <c r="A323" s="1"/>
      <c r="B323" s="1"/>
      <c r="C323" s="131"/>
      <c r="D323" s="138"/>
      <c r="E323" s="1"/>
      <c r="F323" s="1"/>
      <c r="G323" s="1"/>
      <c r="H323" s="1"/>
      <c r="I323" s="1"/>
      <c r="J323" s="1"/>
      <c r="K323" s="1"/>
    </row>
    <row r="324" spans="1:11" ht="15" customHeight="1">
      <c r="A324" s="1"/>
      <c r="B324" s="1"/>
      <c r="C324" s="131"/>
      <c r="D324" s="138"/>
      <c r="E324" s="1"/>
      <c r="F324" s="1"/>
      <c r="G324" s="1"/>
      <c r="H324" s="1"/>
      <c r="I324" s="1"/>
      <c r="J324" s="1"/>
      <c r="K324" s="1"/>
    </row>
    <row r="325" spans="1:11" ht="15" customHeight="1">
      <c r="A325" s="1"/>
      <c r="B325" s="1"/>
      <c r="C325" s="131"/>
      <c r="D325" s="138"/>
      <c r="E325" s="1"/>
      <c r="F325" s="1"/>
      <c r="G325" s="1"/>
      <c r="H325" s="1"/>
      <c r="I325" s="1"/>
      <c r="J325" s="1"/>
      <c r="K325" s="1"/>
    </row>
    <row r="326" spans="1:11" ht="15" customHeight="1">
      <c r="A326" s="1"/>
      <c r="B326" s="1"/>
      <c r="C326" s="131"/>
      <c r="D326" s="138"/>
      <c r="E326" s="1"/>
      <c r="F326" s="1"/>
      <c r="G326" s="1"/>
      <c r="H326" s="1"/>
      <c r="I326" s="1"/>
      <c r="J326" s="1"/>
      <c r="K326" s="1"/>
    </row>
    <row r="327" spans="1:11" ht="15" customHeight="1">
      <c r="A327" s="1"/>
      <c r="B327" s="1"/>
      <c r="C327" s="131"/>
      <c r="D327" s="138"/>
      <c r="E327" s="1"/>
      <c r="F327" s="1"/>
      <c r="G327" s="1"/>
      <c r="H327" s="1"/>
      <c r="I327" s="1"/>
      <c r="J327" s="1"/>
      <c r="K327" s="1"/>
    </row>
    <row r="328" spans="1:11" ht="15" customHeight="1">
      <c r="A328" s="1"/>
      <c r="B328" s="1"/>
      <c r="C328" s="131"/>
      <c r="D328" s="138"/>
      <c r="E328" s="1"/>
      <c r="F328" s="1"/>
      <c r="G328" s="1"/>
      <c r="H328" s="1"/>
      <c r="I328" s="1"/>
      <c r="J328" s="1"/>
      <c r="K328" s="1"/>
    </row>
    <row r="329" spans="1:11" ht="18" customHeight="1">
      <c r="A329" s="1"/>
      <c r="B329" s="1"/>
      <c r="C329" s="131"/>
      <c r="D329" s="138"/>
      <c r="E329" s="1"/>
      <c r="F329" s="1"/>
      <c r="G329" s="1"/>
      <c r="H329" s="1"/>
      <c r="I329" s="1"/>
      <c r="J329" s="1"/>
      <c r="K329" s="1"/>
    </row>
    <row r="330" spans="1:11" ht="15" customHeight="1">
      <c r="A330" s="1"/>
      <c r="B330" s="1"/>
      <c r="C330" s="131"/>
      <c r="D330" s="138"/>
      <c r="E330" s="1"/>
      <c r="F330" s="1"/>
      <c r="G330" s="1"/>
      <c r="H330" s="1"/>
      <c r="I330" s="1"/>
      <c r="J330" s="1"/>
      <c r="K330" s="1"/>
    </row>
    <row r="331" spans="1:11" ht="15" customHeight="1">
      <c r="A331" s="1"/>
      <c r="B331" s="1"/>
      <c r="C331" s="131"/>
      <c r="D331" s="138"/>
      <c r="E331" s="1"/>
      <c r="F331" s="1"/>
      <c r="G331" s="1"/>
      <c r="H331" s="1"/>
      <c r="I331" s="1"/>
      <c r="J331" s="1"/>
      <c r="K331" s="1"/>
    </row>
    <row r="332" spans="1:11" ht="15" customHeight="1">
      <c r="A332" s="1"/>
      <c r="B332" s="1"/>
      <c r="C332" s="131"/>
      <c r="D332" s="138"/>
      <c r="E332" s="1"/>
      <c r="F332" s="1"/>
      <c r="G332" s="1"/>
      <c r="H332" s="1"/>
      <c r="I332" s="1"/>
      <c r="J332" s="1"/>
      <c r="K332" s="1"/>
    </row>
    <row r="333" spans="1:11" ht="15" customHeight="1">
      <c r="A333" s="1"/>
      <c r="B333" s="1"/>
      <c r="C333" s="131"/>
      <c r="D333" s="138"/>
      <c r="E333" s="1"/>
      <c r="F333" s="1"/>
      <c r="G333" s="1"/>
      <c r="H333" s="1"/>
      <c r="I333" s="1"/>
      <c r="J333" s="1"/>
      <c r="K333" s="1"/>
    </row>
    <row r="334" spans="1:11" ht="15" customHeight="1">
      <c r="A334" s="1"/>
      <c r="B334" s="1"/>
      <c r="C334" s="131"/>
      <c r="D334" s="138"/>
      <c r="E334" s="1"/>
      <c r="F334" s="1"/>
      <c r="G334" s="1"/>
      <c r="H334" s="1"/>
      <c r="I334" s="1"/>
      <c r="J334" s="1"/>
      <c r="K334" s="1"/>
    </row>
    <row r="335" spans="1:11" ht="15" customHeight="1">
      <c r="A335" s="1"/>
      <c r="B335" s="1"/>
      <c r="C335" s="131"/>
      <c r="D335" s="138"/>
      <c r="E335" s="1"/>
      <c r="F335" s="1"/>
      <c r="G335" s="1"/>
      <c r="H335" s="1"/>
      <c r="I335" s="1"/>
      <c r="J335" s="1"/>
      <c r="K335" s="1"/>
    </row>
    <row r="336" spans="1:11" ht="15" customHeight="1">
      <c r="A336" s="1"/>
      <c r="B336" s="1"/>
      <c r="C336" s="131"/>
      <c r="D336" s="138"/>
      <c r="E336" s="1"/>
      <c r="F336" s="1"/>
      <c r="G336" s="1"/>
      <c r="H336" s="1"/>
      <c r="I336" s="1"/>
      <c r="J336" s="1"/>
      <c r="K336" s="1"/>
    </row>
    <row r="337" spans="1:11" ht="15" customHeight="1">
      <c r="A337" s="1"/>
      <c r="B337" s="1"/>
      <c r="C337" s="131"/>
      <c r="D337" s="138"/>
      <c r="E337" s="1"/>
      <c r="F337" s="1"/>
      <c r="G337" s="1"/>
      <c r="H337" s="1"/>
      <c r="I337" s="1"/>
      <c r="J337" s="1"/>
      <c r="K337" s="1"/>
    </row>
    <row r="338" spans="1:11" ht="15" customHeight="1">
      <c r="A338" s="1"/>
      <c r="B338" s="1"/>
      <c r="C338" s="131"/>
      <c r="D338" s="138"/>
      <c r="E338" s="1"/>
      <c r="F338" s="1"/>
      <c r="G338" s="1"/>
      <c r="H338" s="1"/>
      <c r="I338" s="1"/>
      <c r="J338" s="1"/>
      <c r="K338" s="1"/>
    </row>
    <row r="339" spans="1:11" ht="15" customHeight="1">
      <c r="A339" s="1"/>
      <c r="B339" s="1"/>
      <c r="C339" s="131"/>
      <c r="D339" s="138"/>
      <c r="E339" s="1"/>
      <c r="F339" s="1"/>
      <c r="G339" s="1"/>
      <c r="H339" s="1"/>
      <c r="I339" s="1"/>
      <c r="J339" s="1"/>
      <c r="K339" s="1"/>
    </row>
    <row r="340" spans="1:11" ht="15" customHeight="1">
      <c r="A340" s="1"/>
      <c r="B340" s="1"/>
      <c r="C340" s="131"/>
      <c r="D340" s="138"/>
      <c r="E340" s="1"/>
      <c r="F340" s="1"/>
      <c r="G340" s="1"/>
      <c r="H340" s="1"/>
      <c r="I340" s="1"/>
      <c r="J340" s="1"/>
      <c r="K340" s="1"/>
    </row>
    <row r="341" spans="1:11" ht="15" customHeight="1">
      <c r="A341" s="1"/>
      <c r="B341" s="1"/>
      <c r="C341" s="131"/>
      <c r="D341" s="138"/>
      <c r="E341" s="1"/>
      <c r="F341" s="1"/>
      <c r="G341" s="1"/>
      <c r="H341" s="1"/>
      <c r="I341" s="1"/>
      <c r="J341" s="1"/>
      <c r="K341" s="1"/>
    </row>
    <row r="342" spans="1:11" ht="15" customHeight="1">
      <c r="A342" s="1"/>
      <c r="B342" s="1"/>
      <c r="C342" s="131"/>
      <c r="D342" s="138"/>
      <c r="E342" s="1"/>
      <c r="F342" s="1"/>
      <c r="G342" s="1"/>
      <c r="H342" s="1"/>
      <c r="I342" s="1"/>
      <c r="J342" s="1"/>
      <c r="K342" s="1"/>
    </row>
    <row r="343" spans="1:11" ht="15" customHeight="1">
      <c r="A343" s="1"/>
      <c r="B343" s="1"/>
      <c r="C343" s="131"/>
      <c r="D343" s="138"/>
      <c r="E343" s="1"/>
      <c r="F343" s="1"/>
      <c r="G343" s="1"/>
      <c r="H343" s="1"/>
      <c r="I343" s="1"/>
      <c r="J343" s="1"/>
      <c r="K343" s="1"/>
    </row>
    <row r="344" spans="1:11" ht="15" customHeight="1">
      <c r="A344" s="1"/>
      <c r="B344" s="1"/>
      <c r="C344" s="131"/>
      <c r="D344" s="138"/>
      <c r="E344" s="1"/>
      <c r="F344" s="1"/>
      <c r="G344" s="1"/>
      <c r="H344" s="1"/>
      <c r="I344" s="1"/>
      <c r="J344" s="1"/>
      <c r="K344" s="1"/>
    </row>
    <row r="345" spans="1:11" ht="15" customHeight="1">
      <c r="A345" s="1"/>
      <c r="B345" s="1"/>
      <c r="C345" s="131"/>
      <c r="D345" s="138"/>
      <c r="E345" s="1"/>
      <c r="F345" s="1"/>
      <c r="G345" s="1"/>
      <c r="H345" s="1"/>
      <c r="I345" s="1"/>
      <c r="J345" s="1"/>
      <c r="K345" s="1"/>
    </row>
    <row r="346" spans="1:11" ht="15" customHeight="1">
      <c r="A346" s="1"/>
      <c r="B346" s="1"/>
      <c r="C346" s="131"/>
      <c r="D346" s="138"/>
      <c r="E346" s="1"/>
      <c r="F346" s="1"/>
      <c r="G346" s="1"/>
      <c r="H346" s="1"/>
      <c r="I346" s="1"/>
      <c r="J346" s="1"/>
      <c r="K346" s="1"/>
    </row>
    <row r="347" spans="1:11" ht="15" customHeight="1">
      <c r="A347" s="1"/>
      <c r="B347" s="1"/>
      <c r="C347" s="131"/>
      <c r="D347" s="138"/>
      <c r="E347" s="1"/>
      <c r="F347" s="1"/>
      <c r="G347" s="1"/>
      <c r="H347" s="1"/>
      <c r="I347" s="1"/>
      <c r="J347" s="1"/>
      <c r="K347" s="1"/>
    </row>
    <row r="348" spans="1:11" ht="15" customHeight="1">
      <c r="A348" s="1"/>
      <c r="B348" s="1"/>
      <c r="C348" s="131"/>
      <c r="D348" s="138"/>
      <c r="E348" s="1"/>
      <c r="F348" s="1"/>
      <c r="G348" s="1"/>
      <c r="H348" s="1"/>
      <c r="I348" s="1"/>
      <c r="J348" s="1"/>
      <c r="K348" s="1"/>
    </row>
    <row r="349" spans="1:11" ht="15" customHeight="1">
      <c r="A349" s="1"/>
      <c r="B349" s="1"/>
      <c r="C349" s="131"/>
      <c r="D349" s="138"/>
      <c r="E349" s="1"/>
      <c r="F349" s="1"/>
      <c r="G349" s="1"/>
      <c r="H349" s="1"/>
      <c r="I349" s="1"/>
      <c r="J349" s="1"/>
      <c r="K349" s="1"/>
    </row>
    <row r="350" spans="1:11" ht="15" customHeight="1">
      <c r="A350" s="1"/>
      <c r="B350" s="1"/>
      <c r="C350" s="131"/>
      <c r="D350" s="138"/>
      <c r="E350" s="1"/>
      <c r="F350" s="1"/>
      <c r="G350" s="1"/>
      <c r="H350" s="1"/>
      <c r="I350" s="1"/>
      <c r="J350" s="1"/>
      <c r="K350" s="1"/>
    </row>
    <row r="351" spans="1:11" ht="15" customHeight="1">
      <c r="A351" s="1"/>
      <c r="B351" s="1"/>
      <c r="C351" s="131"/>
      <c r="D351" s="138"/>
      <c r="E351" s="1"/>
      <c r="F351" s="1"/>
      <c r="G351" s="1"/>
      <c r="H351" s="1"/>
      <c r="I351" s="1"/>
      <c r="J351" s="1"/>
      <c r="K351" s="1"/>
    </row>
    <row r="352" spans="1:11" ht="15" customHeight="1">
      <c r="A352" s="1"/>
      <c r="B352" s="1"/>
      <c r="C352" s="131"/>
      <c r="D352" s="138"/>
      <c r="E352" s="1"/>
      <c r="F352" s="1"/>
      <c r="G352" s="1"/>
      <c r="H352" s="1"/>
      <c r="I352" s="1"/>
      <c r="J352" s="1"/>
      <c r="K352" s="1"/>
    </row>
    <row r="353" spans="1:11" ht="15" customHeight="1">
      <c r="A353" s="1"/>
      <c r="B353" s="1"/>
      <c r="C353" s="131"/>
      <c r="D353" s="138"/>
      <c r="E353" s="1"/>
      <c r="F353" s="1"/>
      <c r="G353" s="1"/>
      <c r="H353" s="1"/>
      <c r="I353" s="1"/>
      <c r="J353" s="1"/>
      <c r="K353" s="1"/>
    </row>
    <row r="354" spans="1:11" ht="15" customHeight="1">
      <c r="A354" s="1"/>
      <c r="B354" s="1"/>
      <c r="C354" s="131"/>
      <c r="D354" s="138"/>
      <c r="E354" s="1"/>
      <c r="F354" s="1"/>
      <c r="G354" s="1"/>
      <c r="H354" s="1"/>
      <c r="I354" s="1"/>
      <c r="J354" s="1"/>
      <c r="K354" s="1"/>
    </row>
    <row r="355" spans="1:11" ht="15" customHeight="1">
      <c r="A355" s="1"/>
      <c r="B355" s="1"/>
      <c r="C355" s="131"/>
      <c r="D355" s="138"/>
      <c r="E355" s="1"/>
      <c r="F355" s="1"/>
      <c r="G355" s="1"/>
      <c r="H355" s="1"/>
      <c r="I355" s="1"/>
      <c r="J355" s="1"/>
      <c r="K355" s="1"/>
    </row>
    <row r="356" spans="1:11" ht="15" customHeight="1">
      <c r="A356" s="1"/>
      <c r="B356" s="1"/>
      <c r="C356" s="131"/>
      <c r="D356" s="138"/>
      <c r="E356" s="1"/>
      <c r="F356" s="1"/>
      <c r="G356" s="1"/>
      <c r="H356" s="1"/>
      <c r="I356" s="1"/>
      <c r="J356" s="1"/>
      <c r="K356" s="1"/>
    </row>
    <row r="357" spans="1:11" ht="15" customHeight="1">
      <c r="A357" s="1"/>
      <c r="B357" s="1"/>
      <c r="C357" s="131"/>
      <c r="D357" s="138"/>
      <c r="E357" s="1"/>
      <c r="F357" s="1"/>
      <c r="G357" s="1"/>
      <c r="H357" s="1"/>
      <c r="I357" s="1"/>
      <c r="J357" s="1"/>
      <c r="K357" s="1"/>
    </row>
    <row r="358" spans="1:11" ht="15" customHeight="1">
      <c r="A358" s="1"/>
      <c r="B358" s="1"/>
      <c r="C358" s="131"/>
      <c r="D358" s="138"/>
      <c r="E358" s="1"/>
      <c r="F358" s="1"/>
      <c r="G358" s="1"/>
      <c r="H358" s="1"/>
      <c r="I358" s="1"/>
      <c r="J358" s="1"/>
      <c r="K358" s="1"/>
    </row>
    <row r="359" spans="1:11" ht="15" customHeight="1">
      <c r="A359" s="1"/>
      <c r="B359" s="1"/>
      <c r="C359" s="131"/>
      <c r="D359" s="138"/>
      <c r="E359" s="1"/>
      <c r="F359" s="1"/>
      <c r="G359" s="1"/>
      <c r="H359" s="1"/>
      <c r="I359" s="1"/>
      <c r="J359" s="1"/>
      <c r="K359" s="1"/>
    </row>
    <row r="360" spans="1:11" ht="15" customHeight="1">
      <c r="A360" s="1"/>
      <c r="B360" s="1"/>
      <c r="C360" s="131"/>
      <c r="D360" s="138"/>
      <c r="E360" s="1"/>
      <c r="F360" s="1"/>
      <c r="G360" s="1"/>
      <c r="H360" s="1"/>
      <c r="I360" s="1"/>
      <c r="J360" s="1"/>
      <c r="K360" s="1"/>
    </row>
    <row r="361" spans="1:11" ht="15" customHeight="1">
      <c r="A361" s="1"/>
      <c r="B361" s="1"/>
      <c r="C361" s="131"/>
      <c r="D361" s="138"/>
      <c r="E361" s="1"/>
      <c r="F361" s="1"/>
      <c r="G361" s="1"/>
      <c r="H361" s="1"/>
      <c r="I361" s="1"/>
      <c r="J361" s="1"/>
      <c r="K361" s="1"/>
    </row>
    <row r="362" spans="1:11" ht="15.75" customHeight="1">
      <c r="A362" s="1"/>
      <c r="B362" s="1"/>
      <c r="C362" s="131"/>
      <c r="D362" s="138"/>
      <c r="E362" s="1"/>
      <c r="F362" s="1"/>
      <c r="G362" s="1"/>
      <c r="H362" s="1"/>
      <c r="I362" s="1"/>
      <c r="J362" s="1"/>
      <c r="K362" s="1"/>
    </row>
    <row r="363" spans="1:11" ht="15.75" customHeight="1">
      <c r="A363" s="1"/>
      <c r="B363" s="1"/>
      <c r="C363" s="131"/>
      <c r="D363" s="138"/>
      <c r="E363" s="1"/>
      <c r="F363" s="1"/>
      <c r="G363" s="1"/>
      <c r="H363" s="1"/>
      <c r="I363" s="1"/>
      <c r="J363" s="1"/>
      <c r="K363" s="1"/>
    </row>
    <row r="364" spans="1:11" ht="15.75" customHeight="1">
      <c r="A364" s="1"/>
      <c r="B364" s="1"/>
      <c r="C364" s="131"/>
      <c r="D364" s="138"/>
      <c r="E364" s="1"/>
      <c r="F364" s="1"/>
      <c r="G364" s="1"/>
      <c r="H364" s="1"/>
      <c r="I364" s="1"/>
      <c r="J364" s="1"/>
      <c r="K364" s="1"/>
    </row>
    <row r="365" spans="1:11" ht="15.75" customHeight="1">
      <c r="A365" s="1"/>
      <c r="B365" s="1"/>
      <c r="C365" s="131"/>
      <c r="D365" s="138"/>
      <c r="E365" s="1"/>
      <c r="F365" s="1"/>
      <c r="G365" s="1"/>
      <c r="H365" s="1"/>
      <c r="I365" s="1"/>
      <c r="J365" s="1"/>
      <c r="K365" s="1"/>
    </row>
    <row r="366" spans="1:11" ht="15.75" customHeight="1">
      <c r="A366" s="1"/>
      <c r="B366" s="1"/>
      <c r="C366" s="131"/>
      <c r="D366" s="138"/>
      <c r="E366" s="1"/>
      <c r="F366" s="1"/>
      <c r="G366" s="1"/>
      <c r="H366" s="1"/>
      <c r="I366" s="1"/>
      <c r="J366" s="1"/>
      <c r="K366" s="1"/>
    </row>
    <row r="367" spans="1:11" ht="15.75" customHeight="1">
      <c r="A367" s="1"/>
      <c r="B367" s="1"/>
      <c r="C367" s="131"/>
      <c r="D367" s="138"/>
      <c r="E367" s="1"/>
      <c r="F367" s="1"/>
      <c r="G367" s="1"/>
      <c r="H367" s="1"/>
      <c r="I367" s="1"/>
      <c r="J367" s="1"/>
      <c r="K367" s="1"/>
    </row>
    <row r="368" spans="1:11" ht="15.75" customHeight="1">
      <c r="A368" s="1"/>
      <c r="B368" s="1"/>
      <c r="C368" s="131"/>
      <c r="D368" s="138"/>
      <c r="E368" s="1"/>
      <c r="F368" s="1"/>
      <c r="G368" s="1"/>
      <c r="H368" s="1"/>
      <c r="I368" s="1"/>
      <c r="J368" s="1"/>
      <c r="K368" s="1"/>
    </row>
    <row r="369" spans="1:11" ht="15.75" customHeight="1">
      <c r="A369" s="1"/>
      <c r="B369" s="1"/>
      <c r="C369" s="131"/>
      <c r="D369" s="138"/>
      <c r="E369" s="1"/>
      <c r="F369" s="1"/>
      <c r="G369" s="1"/>
      <c r="H369" s="1"/>
      <c r="I369" s="1"/>
      <c r="J369" s="1"/>
      <c r="K369" s="1"/>
    </row>
    <row r="370" spans="1:11" ht="15.75" customHeight="1">
      <c r="A370" s="1"/>
      <c r="B370" s="1"/>
      <c r="C370" s="131"/>
      <c r="D370" s="138"/>
      <c r="E370" s="1"/>
      <c r="F370" s="1"/>
      <c r="G370" s="1"/>
      <c r="H370" s="1"/>
      <c r="I370" s="1"/>
      <c r="J370" s="1"/>
      <c r="K370" s="1"/>
    </row>
    <row r="371" spans="1:11" ht="15.75" customHeight="1">
      <c r="A371" s="1"/>
      <c r="B371" s="1"/>
      <c r="C371" s="131"/>
      <c r="D371" s="138"/>
      <c r="E371" s="1"/>
      <c r="F371" s="1"/>
      <c r="G371" s="1"/>
      <c r="H371" s="1"/>
      <c r="I371" s="1"/>
      <c r="J371" s="1"/>
      <c r="K371" s="1"/>
    </row>
    <row r="372" spans="1:11" ht="15.75" customHeight="1">
      <c r="A372" s="1"/>
      <c r="B372" s="1"/>
      <c r="C372" s="131"/>
      <c r="D372" s="138"/>
      <c r="E372" s="1"/>
      <c r="F372" s="1"/>
      <c r="G372" s="1"/>
      <c r="H372" s="1"/>
      <c r="I372" s="1"/>
      <c r="J372" s="1"/>
      <c r="K372" s="1"/>
    </row>
    <row r="373" spans="1:11" ht="15.75" customHeight="1">
      <c r="A373" s="1"/>
      <c r="B373" s="1"/>
      <c r="C373" s="131"/>
      <c r="D373" s="138"/>
      <c r="E373" s="1"/>
      <c r="F373" s="1"/>
      <c r="G373" s="1"/>
      <c r="H373" s="1"/>
      <c r="I373" s="1"/>
      <c r="J373" s="1"/>
      <c r="K373" s="1"/>
    </row>
    <row r="374" spans="1:11" ht="15.75" customHeight="1">
      <c r="A374" s="1"/>
      <c r="B374" s="1"/>
      <c r="C374" s="131"/>
      <c r="D374" s="138"/>
      <c r="E374" s="1"/>
      <c r="F374" s="1"/>
      <c r="G374" s="1"/>
      <c r="H374" s="1"/>
      <c r="I374" s="1"/>
      <c r="J374" s="1"/>
      <c r="K374" s="1"/>
    </row>
    <row r="375" spans="1:11" ht="15.75" customHeight="1">
      <c r="A375" s="1"/>
      <c r="B375" s="1"/>
      <c r="C375" s="131"/>
      <c r="D375" s="138"/>
      <c r="E375" s="1"/>
      <c r="F375" s="1"/>
      <c r="G375" s="1"/>
      <c r="H375" s="1"/>
      <c r="I375" s="1"/>
      <c r="J375" s="1"/>
      <c r="K375" s="1"/>
    </row>
    <row r="376" spans="1:11" ht="15.75" customHeight="1">
      <c r="A376" s="1"/>
      <c r="B376" s="1"/>
      <c r="C376" s="131"/>
      <c r="D376" s="138"/>
      <c r="E376" s="1"/>
      <c r="F376" s="1"/>
      <c r="G376" s="1"/>
      <c r="H376" s="1"/>
      <c r="I376" s="1"/>
      <c r="J376" s="1"/>
      <c r="K376" s="1"/>
    </row>
    <row r="377" spans="1:11" ht="15.75" customHeight="1">
      <c r="A377" s="1"/>
      <c r="B377" s="1"/>
      <c r="C377" s="131"/>
      <c r="D377" s="138"/>
      <c r="E377" s="1"/>
      <c r="F377" s="1"/>
      <c r="G377" s="1"/>
      <c r="H377" s="1"/>
      <c r="I377" s="1"/>
      <c r="J377" s="1"/>
      <c r="K377" s="1"/>
    </row>
    <row r="378" spans="1:11" ht="15.75" customHeight="1">
      <c r="A378" s="1"/>
      <c r="B378" s="1"/>
      <c r="C378" s="131"/>
      <c r="D378" s="138"/>
      <c r="E378" s="1"/>
      <c r="F378" s="1"/>
      <c r="G378" s="1"/>
      <c r="H378" s="1"/>
      <c r="I378" s="1"/>
      <c r="J378" s="1"/>
      <c r="K378" s="1"/>
    </row>
    <row r="379" spans="1:11" ht="15.75" customHeight="1">
      <c r="A379" s="1"/>
      <c r="B379" s="1"/>
      <c r="C379" s="131"/>
      <c r="D379" s="138"/>
      <c r="E379" s="1"/>
      <c r="F379" s="1"/>
      <c r="G379" s="1"/>
      <c r="H379" s="1"/>
      <c r="I379" s="1"/>
      <c r="J379" s="1"/>
      <c r="K379" s="1"/>
    </row>
    <row r="380" spans="1:11" ht="15.75" customHeight="1">
      <c r="A380" s="1"/>
      <c r="B380" s="1"/>
      <c r="C380" s="131"/>
      <c r="D380" s="138"/>
      <c r="E380" s="1"/>
      <c r="F380" s="1"/>
      <c r="G380" s="1"/>
      <c r="H380" s="1"/>
      <c r="I380" s="1"/>
      <c r="J380" s="1"/>
      <c r="K380" s="1"/>
    </row>
    <row r="381" spans="1:11" ht="15.75" customHeight="1">
      <c r="A381" s="1"/>
      <c r="B381" s="140"/>
      <c r="C381" s="131"/>
      <c r="D381" s="138"/>
      <c r="E381" s="1"/>
      <c r="F381" s="1"/>
      <c r="G381" s="1"/>
      <c r="H381" s="1"/>
      <c r="I381" s="1"/>
      <c r="J381" s="1"/>
      <c r="K381" s="1"/>
    </row>
    <row r="382" spans="1:11" ht="15.75" customHeight="1">
      <c r="A382" s="1"/>
      <c r="B382" s="1"/>
      <c r="C382" s="131"/>
      <c r="D382" s="138"/>
      <c r="E382" s="1"/>
      <c r="F382" s="1"/>
      <c r="G382" s="1"/>
      <c r="H382" s="1"/>
      <c r="I382" s="1"/>
      <c r="J382" s="1"/>
      <c r="K382" s="1"/>
    </row>
    <row r="383" spans="1:11" ht="15.75" customHeight="1">
      <c r="A383" s="1"/>
      <c r="B383" s="1"/>
      <c r="C383" s="131"/>
      <c r="D383" s="138"/>
      <c r="E383" s="1"/>
      <c r="F383" s="1"/>
      <c r="G383" s="1"/>
      <c r="H383" s="1"/>
      <c r="I383" s="1"/>
      <c r="J383" s="1"/>
      <c r="K383" s="1"/>
    </row>
    <row r="384" spans="8:10" ht="15.75" customHeight="1">
      <c r="H384"/>
      <c r="J384"/>
    </row>
    <row r="385" spans="8:10" ht="15.75" customHeight="1">
      <c r="H385"/>
      <c r="J385"/>
    </row>
    <row r="386" spans="8:10" ht="15.75" customHeight="1">
      <c r="H386"/>
      <c r="J386"/>
    </row>
    <row r="387" spans="8:10" ht="15.75" customHeight="1">
      <c r="H387"/>
      <c r="J387"/>
    </row>
    <row r="388" spans="8:10" ht="15.75" customHeight="1">
      <c r="H388"/>
      <c r="J388"/>
    </row>
    <row r="389" spans="8:10" ht="15.75" customHeight="1">
      <c r="H389"/>
      <c r="J389"/>
    </row>
    <row r="390" spans="8:10" ht="15.75" customHeight="1">
      <c r="H390"/>
      <c r="J390"/>
    </row>
    <row r="391" spans="8:10" ht="15.75" customHeight="1">
      <c r="H391"/>
      <c r="J391"/>
    </row>
    <row r="392" spans="8:10" ht="15.75" customHeight="1">
      <c r="H392"/>
      <c r="J392"/>
    </row>
    <row r="393" spans="8:10" ht="15.75" customHeight="1">
      <c r="H393"/>
      <c r="J393"/>
    </row>
    <row r="394" spans="8:10" ht="15.75" customHeight="1">
      <c r="H394"/>
      <c r="J394"/>
    </row>
    <row r="395" spans="8:10" ht="15.75" customHeight="1">
      <c r="H395"/>
      <c r="J395"/>
    </row>
    <row r="396" spans="8:10" ht="15.75" customHeight="1">
      <c r="H396"/>
      <c r="J396"/>
    </row>
    <row r="397" spans="8:10" ht="15.75" customHeight="1">
      <c r="H397"/>
      <c r="J397"/>
    </row>
    <row r="398" spans="8:10" ht="15.75" customHeight="1">
      <c r="H398"/>
      <c r="J398"/>
    </row>
    <row r="399" spans="8:10" ht="15.75" customHeight="1">
      <c r="H399"/>
      <c r="J399"/>
    </row>
    <row r="400" spans="8:10" ht="15.75" customHeight="1">
      <c r="H400"/>
      <c r="J400"/>
    </row>
    <row r="401" spans="8:10" ht="15.75" customHeight="1">
      <c r="H401"/>
      <c r="J401"/>
    </row>
    <row r="402" spans="2:10" ht="15.75" customHeight="1">
      <c r="B402" s="2"/>
      <c r="H402"/>
      <c r="J402"/>
    </row>
    <row r="403" spans="2:10" ht="15.75" customHeight="1">
      <c r="B403" s="2"/>
      <c r="H403"/>
      <c r="J403"/>
    </row>
    <row r="404" spans="8:10" ht="15.75" customHeight="1">
      <c r="H404"/>
      <c r="J404"/>
    </row>
    <row r="405" spans="8:10" ht="15.75" customHeight="1">
      <c r="H405"/>
      <c r="J405"/>
    </row>
    <row r="406" spans="8:10" ht="15.75" customHeight="1">
      <c r="H406"/>
      <c r="J406"/>
    </row>
    <row r="407" spans="8:10" ht="15.75" customHeight="1">
      <c r="H407"/>
      <c r="J407"/>
    </row>
    <row r="408" spans="8:10" ht="15.75" customHeight="1">
      <c r="H408"/>
      <c r="J408"/>
    </row>
    <row r="409" spans="8:10" ht="15.75" customHeight="1">
      <c r="H409"/>
      <c r="J409"/>
    </row>
    <row r="410" spans="8:10" ht="15.75" customHeight="1">
      <c r="H410"/>
      <c r="J410"/>
    </row>
    <row r="411" spans="8:10" ht="15.75" customHeight="1">
      <c r="H411"/>
      <c r="J411"/>
    </row>
    <row r="412" spans="8:10" ht="15.75" customHeight="1">
      <c r="H412"/>
      <c r="J412"/>
    </row>
    <row r="413" spans="8:10" ht="15.75" customHeight="1">
      <c r="H413"/>
      <c r="J413"/>
    </row>
    <row r="414" spans="8:10" ht="15.75" customHeight="1">
      <c r="H414"/>
      <c r="J414"/>
    </row>
    <row r="415" spans="8:10" ht="15.75" customHeight="1">
      <c r="H415"/>
      <c r="J415"/>
    </row>
    <row r="416" spans="8:10" ht="15.75" customHeight="1">
      <c r="H416"/>
      <c r="J416"/>
    </row>
    <row r="417" spans="8:10" ht="15.75" customHeight="1">
      <c r="H417"/>
      <c r="J417"/>
    </row>
    <row r="418" spans="8:10" ht="15.75" customHeight="1">
      <c r="H418"/>
      <c r="J418"/>
    </row>
    <row r="419" spans="8:10" ht="15.75" customHeight="1">
      <c r="H419"/>
      <c r="J419"/>
    </row>
    <row r="420" spans="8:10" ht="15.75" customHeight="1">
      <c r="H420"/>
      <c r="J420"/>
    </row>
    <row r="421" spans="8:10" ht="15.75" customHeight="1">
      <c r="H421"/>
      <c r="J421"/>
    </row>
    <row r="422" spans="8:10" ht="13.5" customHeight="1">
      <c r="H422"/>
      <c r="J422"/>
    </row>
    <row r="423" spans="8:10" ht="13.5" customHeight="1">
      <c r="H423"/>
      <c r="J423"/>
    </row>
    <row r="424" spans="8:10" ht="13.5" customHeight="1">
      <c r="H424"/>
      <c r="J424"/>
    </row>
    <row r="425" spans="8:10" ht="13.5" customHeight="1">
      <c r="H425"/>
      <c r="J425"/>
    </row>
    <row r="426" spans="8:10" ht="13.5" customHeight="1">
      <c r="H426"/>
      <c r="J426"/>
    </row>
    <row r="427" spans="8:10" ht="13.5" customHeight="1">
      <c r="H427"/>
      <c r="J427"/>
    </row>
    <row r="428" spans="8:10" ht="13.5" customHeight="1">
      <c r="H428"/>
      <c r="J428"/>
    </row>
    <row r="429" spans="8:10" ht="13.5" customHeight="1">
      <c r="H429"/>
      <c r="J429"/>
    </row>
    <row r="430" spans="8:10" ht="13.5" customHeight="1">
      <c r="H430"/>
      <c r="J430"/>
    </row>
    <row r="431" spans="8:10" ht="13.5" customHeight="1">
      <c r="H431"/>
      <c r="J431"/>
    </row>
    <row r="432" spans="8:10" ht="13.5" customHeight="1">
      <c r="H432"/>
      <c r="J432"/>
    </row>
    <row r="433" spans="8:10" ht="13.5" customHeight="1">
      <c r="H433"/>
      <c r="J433"/>
    </row>
    <row r="434" spans="8:10" ht="13.5" customHeight="1">
      <c r="H434"/>
      <c r="J434"/>
    </row>
    <row r="435" spans="8:10" ht="13.5" customHeight="1">
      <c r="H435"/>
      <c r="J435"/>
    </row>
    <row r="436" spans="8:10" ht="13.5" customHeight="1">
      <c r="H436"/>
      <c r="J436"/>
    </row>
    <row r="437" spans="8:10" ht="13.5" customHeight="1">
      <c r="H437"/>
      <c r="J437"/>
    </row>
    <row r="438" spans="8:10" ht="13.5" customHeight="1">
      <c r="H438"/>
      <c r="J438"/>
    </row>
    <row r="439" spans="8:10" ht="13.5" customHeight="1">
      <c r="H439"/>
      <c r="J439"/>
    </row>
    <row r="440" spans="8:10" ht="13.5" customHeight="1">
      <c r="H440"/>
      <c r="J440"/>
    </row>
    <row r="441" spans="8:10" ht="13.5" customHeight="1">
      <c r="H441"/>
      <c r="J441"/>
    </row>
    <row r="442" spans="8:10" ht="13.5" customHeight="1">
      <c r="H442"/>
      <c r="J442"/>
    </row>
    <row r="443" spans="8:10" ht="13.5" customHeight="1">
      <c r="H443"/>
      <c r="J443"/>
    </row>
    <row r="444" spans="8:10" ht="13.5" customHeight="1">
      <c r="H444"/>
      <c r="J444"/>
    </row>
    <row r="445" spans="8:10" ht="13.5" customHeight="1">
      <c r="H445"/>
      <c r="J445"/>
    </row>
    <row r="446" spans="8:10" ht="13.5" customHeight="1">
      <c r="H446"/>
      <c r="J446"/>
    </row>
    <row r="447" spans="8:10" ht="13.5" customHeight="1">
      <c r="H447"/>
      <c r="J447"/>
    </row>
    <row r="448" spans="8:10" ht="13.5" customHeight="1">
      <c r="H448"/>
      <c r="J448"/>
    </row>
    <row r="449" spans="8:10" ht="13.5" customHeight="1">
      <c r="H449"/>
      <c r="J449"/>
    </row>
    <row r="450" spans="8:10" ht="13.5" customHeight="1">
      <c r="H450"/>
      <c r="J450"/>
    </row>
    <row r="451" spans="8:10" ht="13.5" customHeight="1">
      <c r="H451"/>
      <c r="J451"/>
    </row>
    <row r="452" spans="8:10" ht="15" customHeight="1">
      <c r="H452"/>
      <c r="J452"/>
    </row>
    <row r="453" spans="8:10" ht="15" customHeight="1">
      <c r="H453"/>
      <c r="J453"/>
    </row>
    <row r="454" spans="8:10" ht="15" customHeight="1">
      <c r="H454"/>
      <c r="J454"/>
    </row>
    <row r="455" spans="8:10" ht="15" customHeight="1">
      <c r="H455"/>
      <c r="J455"/>
    </row>
    <row r="456" spans="8:10" ht="15" customHeight="1">
      <c r="H456"/>
      <c r="J456"/>
    </row>
    <row r="457" spans="8:10" ht="15" customHeight="1">
      <c r="H457"/>
      <c r="J457"/>
    </row>
    <row r="458" spans="8:10" ht="15" customHeight="1">
      <c r="H458"/>
      <c r="J458"/>
    </row>
    <row r="459" spans="8:10" ht="15" customHeight="1">
      <c r="H459"/>
      <c r="J459"/>
    </row>
    <row r="460" spans="8:10" ht="15" customHeight="1">
      <c r="H460"/>
      <c r="J460"/>
    </row>
    <row r="461" spans="8:10" ht="15" customHeight="1">
      <c r="H461"/>
      <c r="J461"/>
    </row>
    <row r="462" spans="8:10" ht="15" customHeight="1">
      <c r="H462"/>
      <c r="J462"/>
    </row>
    <row r="463" spans="8:10" ht="15" customHeight="1">
      <c r="H463"/>
      <c r="J463"/>
    </row>
    <row r="464" spans="8:10" ht="15" customHeight="1">
      <c r="H464"/>
      <c r="J464"/>
    </row>
    <row r="465" spans="8:10" ht="15" customHeight="1">
      <c r="H465"/>
      <c r="J465"/>
    </row>
    <row r="466" spans="8:10" ht="15" customHeight="1">
      <c r="H466"/>
      <c r="J466"/>
    </row>
    <row r="467" spans="8:10" ht="15" customHeight="1">
      <c r="H467"/>
      <c r="J467"/>
    </row>
    <row r="468" spans="8:10" ht="15" customHeight="1">
      <c r="H468"/>
      <c r="J468"/>
    </row>
    <row r="469" spans="1:10" ht="15" customHeight="1">
      <c r="A469" s="1"/>
      <c r="H469"/>
      <c r="J469"/>
    </row>
    <row r="470" spans="1:10" ht="15" customHeight="1">
      <c r="A470" s="1"/>
      <c r="H470"/>
      <c r="J470"/>
    </row>
    <row r="471" spans="1:10" ht="15" customHeight="1">
      <c r="A471" s="1"/>
      <c r="H471"/>
      <c r="J471"/>
    </row>
    <row r="472" spans="1:10" ht="15" customHeight="1">
      <c r="A472" s="1"/>
      <c r="H472"/>
      <c r="J472"/>
    </row>
    <row r="473" spans="1:10" ht="15" customHeight="1">
      <c r="A473" s="1"/>
      <c r="H473"/>
      <c r="J473"/>
    </row>
    <row r="474" spans="1:10" ht="15" customHeight="1">
      <c r="A474" s="1"/>
      <c r="H474"/>
      <c r="J474"/>
    </row>
    <row r="475" spans="1:10" ht="15" customHeight="1">
      <c r="A475" s="1"/>
      <c r="H475"/>
      <c r="J475"/>
    </row>
    <row r="476" spans="1:10" ht="15" customHeight="1">
      <c r="A476" s="1"/>
      <c r="H476"/>
      <c r="J476"/>
    </row>
    <row r="477" spans="1:10" ht="15" customHeight="1">
      <c r="A477" s="1"/>
      <c r="H477"/>
      <c r="J477"/>
    </row>
    <row r="478" spans="1:10" ht="15" customHeight="1">
      <c r="A478" s="1"/>
      <c r="H478"/>
      <c r="J478"/>
    </row>
    <row r="479" spans="1:10" ht="15" customHeight="1">
      <c r="A479" s="1"/>
      <c r="H479"/>
      <c r="J479"/>
    </row>
    <row r="480" spans="1:10" ht="15" customHeight="1">
      <c r="A480" s="1"/>
      <c r="H480"/>
      <c r="J480"/>
    </row>
    <row r="481" spans="1:10" ht="15" customHeight="1">
      <c r="A481" s="1"/>
      <c r="H481"/>
      <c r="J481"/>
    </row>
    <row r="482" spans="1:10" ht="15" customHeight="1">
      <c r="A482" s="1"/>
      <c r="H482"/>
      <c r="J482"/>
    </row>
    <row r="483" spans="1:10" ht="15" customHeight="1">
      <c r="A483" s="1"/>
      <c r="H483"/>
      <c r="J483"/>
    </row>
    <row r="484" spans="1:10" ht="15" customHeight="1">
      <c r="A484" s="1"/>
      <c r="H484"/>
      <c r="J484"/>
    </row>
    <row r="485" spans="1:10" ht="15" customHeight="1">
      <c r="A485" s="1"/>
      <c r="H485"/>
      <c r="J485"/>
    </row>
    <row r="486" spans="1:10" ht="15" customHeight="1">
      <c r="A486" s="1"/>
      <c r="H486"/>
      <c r="J486"/>
    </row>
    <row r="487" spans="1:10" ht="12.75">
      <c r="A487" s="1"/>
      <c r="H487"/>
      <c r="J487"/>
    </row>
    <row r="488" spans="1:10" ht="12.75">
      <c r="A488" s="1"/>
      <c r="H488"/>
      <c r="J488"/>
    </row>
    <row r="489" spans="1:10" ht="12.75">
      <c r="A489" s="1"/>
      <c r="H489"/>
      <c r="J489"/>
    </row>
    <row r="490" spans="1:10" ht="12.75">
      <c r="A490" s="1"/>
      <c r="H490"/>
      <c r="J490"/>
    </row>
    <row r="491" spans="1:10" ht="12.75">
      <c r="A491" s="1"/>
      <c r="H491"/>
      <c r="J491"/>
    </row>
    <row r="492" spans="1:10" ht="12.75">
      <c r="A492" s="1"/>
      <c r="H492"/>
      <c r="J492"/>
    </row>
    <row r="493" spans="1:10" ht="13.5" customHeight="1">
      <c r="A493" s="1"/>
      <c r="H493"/>
      <c r="J493"/>
    </row>
    <row r="494" spans="1:10" ht="13.5" customHeight="1">
      <c r="A494" s="1"/>
      <c r="H494"/>
      <c r="J494"/>
    </row>
    <row r="495" spans="1:10" ht="13.5" customHeight="1">
      <c r="A495" s="1"/>
      <c r="H495"/>
      <c r="J495"/>
    </row>
    <row r="496" spans="1:10" ht="13.5" customHeight="1">
      <c r="A496" s="1"/>
      <c r="H496"/>
      <c r="J496"/>
    </row>
    <row r="497" spans="1:10" ht="13.5" customHeight="1">
      <c r="A497" s="1"/>
      <c r="H497"/>
      <c r="J497"/>
    </row>
    <row r="498" spans="1:10" ht="13.5" customHeight="1">
      <c r="A498" s="1"/>
      <c r="H498"/>
      <c r="J498"/>
    </row>
    <row r="499" spans="1:10" ht="13.5" customHeight="1">
      <c r="A499" s="1"/>
      <c r="H499"/>
      <c r="J499"/>
    </row>
    <row r="500" spans="1:10" ht="13.5" customHeight="1">
      <c r="A500" s="1"/>
      <c r="H500"/>
      <c r="J500"/>
    </row>
    <row r="501" spans="1:10" ht="13.5" customHeight="1">
      <c r="A501" s="1"/>
      <c r="H501"/>
      <c r="J501"/>
    </row>
    <row r="502" spans="1:10" ht="13.5" customHeight="1">
      <c r="A502" s="1"/>
      <c r="H502"/>
      <c r="J502"/>
    </row>
    <row r="503" spans="1:10" ht="13.5" customHeight="1">
      <c r="A503" s="1"/>
      <c r="H503"/>
      <c r="J503"/>
    </row>
    <row r="504" spans="1:10" ht="13.5" customHeight="1">
      <c r="A504" s="1"/>
      <c r="H504"/>
      <c r="J504"/>
    </row>
    <row r="505" spans="1:10" ht="13.5" customHeight="1">
      <c r="A505" s="1"/>
      <c r="H505"/>
      <c r="J505"/>
    </row>
    <row r="506" spans="1:10" ht="13.5" customHeight="1">
      <c r="A506" s="1"/>
      <c r="H506"/>
      <c r="J506"/>
    </row>
    <row r="507" spans="1:10" ht="13.5" customHeight="1">
      <c r="A507" s="1"/>
      <c r="H507"/>
      <c r="J507"/>
    </row>
    <row r="508" spans="1:10" ht="13.5" customHeight="1">
      <c r="A508" s="1"/>
      <c r="H508"/>
      <c r="J508"/>
    </row>
    <row r="509" spans="1:10" ht="13.5" customHeight="1">
      <c r="A509" s="1"/>
      <c r="H509"/>
      <c r="J509"/>
    </row>
    <row r="510" spans="1:10" ht="13.5" customHeight="1">
      <c r="A510" s="1"/>
      <c r="H510"/>
      <c r="J510"/>
    </row>
    <row r="511" spans="1:10" ht="13.5" customHeight="1">
      <c r="A511" s="1"/>
      <c r="H511"/>
      <c r="J511"/>
    </row>
    <row r="512" spans="1:10" ht="13.5" customHeight="1">
      <c r="A512" s="1"/>
      <c r="H512"/>
      <c r="J512"/>
    </row>
    <row r="513" spans="1:10" ht="13.5" customHeight="1">
      <c r="A513" s="1"/>
      <c r="H513"/>
      <c r="J513"/>
    </row>
    <row r="514" spans="1:10" ht="13.5" customHeight="1">
      <c r="A514" s="1"/>
      <c r="H514"/>
      <c r="J514"/>
    </row>
    <row r="515" spans="1:10" ht="13.5" customHeight="1">
      <c r="A515" s="1"/>
      <c r="H515"/>
      <c r="J515"/>
    </row>
    <row r="516" spans="1:10" ht="13.5" customHeight="1">
      <c r="A516" s="1"/>
      <c r="H516"/>
      <c r="J516"/>
    </row>
    <row r="517" spans="1:10" ht="13.5" customHeight="1">
      <c r="A517" s="1"/>
      <c r="H517"/>
      <c r="J517"/>
    </row>
    <row r="518" spans="1:10" ht="13.5" customHeight="1">
      <c r="A518" s="1"/>
      <c r="H518"/>
      <c r="J518"/>
    </row>
    <row r="519" spans="1:10" ht="13.5" customHeight="1">
      <c r="A519" s="1"/>
      <c r="H519"/>
      <c r="J519"/>
    </row>
    <row r="520" spans="1:10" ht="13.5" customHeight="1">
      <c r="A520" s="1"/>
      <c r="H520"/>
      <c r="J520"/>
    </row>
    <row r="521" spans="1:10" ht="13.5" customHeight="1">
      <c r="A521" s="1"/>
      <c r="H521"/>
      <c r="J521"/>
    </row>
    <row r="522" spans="1:10" ht="13.5" customHeight="1">
      <c r="A522" s="1"/>
      <c r="H522"/>
      <c r="J522"/>
    </row>
    <row r="523" spans="1:10" ht="13.5" customHeight="1">
      <c r="A523" s="1"/>
      <c r="H523"/>
      <c r="J523"/>
    </row>
    <row r="524" spans="1:10" ht="13.5" customHeight="1">
      <c r="A524" s="1"/>
      <c r="H524"/>
      <c r="J524"/>
    </row>
    <row r="525" spans="1:10" ht="13.5" customHeight="1">
      <c r="A525" s="1"/>
      <c r="H525"/>
      <c r="J525"/>
    </row>
    <row r="526" spans="1:10" ht="13.5" customHeight="1">
      <c r="A526" s="1"/>
      <c r="H526"/>
      <c r="J526"/>
    </row>
    <row r="527" spans="1:10" ht="13.5" customHeight="1">
      <c r="A527" s="1"/>
      <c r="H527"/>
      <c r="J527"/>
    </row>
    <row r="528" spans="1:10" ht="13.5" customHeight="1">
      <c r="A528" s="1"/>
      <c r="H528"/>
      <c r="J528"/>
    </row>
    <row r="529" spans="1:10" ht="13.5" customHeight="1">
      <c r="A529" s="1"/>
      <c r="H529"/>
      <c r="J529"/>
    </row>
    <row r="530" spans="1:10" ht="13.5" customHeight="1">
      <c r="A530" s="1"/>
      <c r="H530"/>
      <c r="J530"/>
    </row>
    <row r="531" spans="1:10" ht="13.5" customHeight="1">
      <c r="A531" s="1"/>
      <c r="H531"/>
      <c r="J531"/>
    </row>
    <row r="532" spans="1:10" ht="13.5" customHeight="1">
      <c r="A532" s="1"/>
      <c r="H532"/>
      <c r="J532"/>
    </row>
    <row r="533" spans="1:10" ht="13.5" customHeight="1">
      <c r="A533" s="1"/>
      <c r="H533"/>
      <c r="J533"/>
    </row>
    <row r="534" spans="1:10" ht="13.5" customHeight="1">
      <c r="A534" s="1"/>
      <c r="H534"/>
      <c r="J534"/>
    </row>
    <row r="535" spans="1:10" ht="13.5" customHeight="1">
      <c r="A535" s="1"/>
      <c r="H535"/>
      <c r="J535"/>
    </row>
    <row r="536" spans="1:10" ht="13.5" customHeight="1">
      <c r="A536" s="1"/>
      <c r="H536"/>
      <c r="J536"/>
    </row>
    <row r="537" spans="1:10" ht="13.5" customHeight="1">
      <c r="A537" s="1"/>
      <c r="H537"/>
      <c r="J537"/>
    </row>
    <row r="538" spans="1:10" ht="13.5" customHeight="1">
      <c r="A538" s="1"/>
      <c r="H538"/>
      <c r="J538"/>
    </row>
    <row r="539" spans="1:10" ht="13.5" customHeight="1">
      <c r="A539" s="1"/>
      <c r="H539"/>
      <c r="J539"/>
    </row>
    <row r="540" spans="1:10" ht="13.5" customHeight="1">
      <c r="A540" s="1"/>
      <c r="H540"/>
      <c r="J540"/>
    </row>
    <row r="541" spans="1:10" ht="13.5" customHeight="1">
      <c r="A541" s="1"/>
      <c r="H541"/>
      <c r="J541"/>
    </row>
    <row r="542" spans="1:10" ht="13.5" customHeight="1">
      <c r="A542" s="1"/>
      <c r="H542"/>
      <c r="J542"/>
    </row>
    <row r="543" spans="1:10" ht="13.5" customHeight="1">
      <c r="A543" s="1"/>
      <c r="H543"/>
      <c r="J543"/>
    </row>
    <row r="544" spans="1:10" ht="13.5" customHeight="1">
      <c r="A544" s="1"/>
      <c r="H544"/>
      <c r="J544"/>
    </row>
    <row r="545" spans="1:10" ht="13.5" customHeight="1">
      <c r="A545" s="1"/>
      <c r="H545"/>
      <c r="J545"/>
    </row>
    <row r="546" spans="1:10" ht="13.5" customHeight="1">
      <c r="A546" s="1"/>
      <c r="H546"/>
      <c r="J546"/>
    </row>
    <row r="547" spans="1:10" ht="13.5" customHeight="1">
      <c r="A547" s="1"/>
      <c r="H547"/>
      <c r="J547"/>
    </row>
    <row r="548" spans="1:10" ht="13.5" customHeight="1">
      <c r="A548" s="1"/>
      <c r="H548"/>
      <c r="J548"/>
    </row>
    <row r="549" spans="1:10" ht="13.5" customHeight="1">
      <c r="A549" s="1"/>
      <c r="H549"/>
      <c r="J549"/>
    </row>
    <row r="550" spans="1:10" ht="13.5" customHeight="1">
      <c r="A550" s="1"/>
      <c r="H550"/>
      <c r="J550"/>
    </row>
    <row r="551" spans="1:10" ht="13.5" customHeight="1">
      <c r="A551" s="1"/>
      <c r="H551"/>
      <c r="J551"/>
    </row>
    <row r="552" spans="1:10" ht="13.5" customHeight="1">
      <c r="A552" s="1"/>
      <c r="H552"/>
      <c r="J552"/>
    </row>
    <row r="553" spans="1:10" ht="13.5" customHeight="1">
      <c r="A553" s="1"/>
      <c r="H553"/>
      <c r="J553"/>
    </row>
    <row r="554" spans="1:10" ht="13.5" customHeight="1">
      <c r="A554" s="1"/>
      <c r="H554"/>
      <c r="J554"/>
    </row>
    <row r="555" spans="1:10" ht="13.5" customHeight="1">
      <c r="A555" s="1"/>
      <c r="H555"/>
      <c r="J555"/>
    </row>
    <row r="556" spans="1:10" ht="13.5" customHeight="1">
      <c r="A556" s="1"/>
      <c r="H556"/>
      <c r="J556"/>
    </row>
    <row r="557" spans="1:10" ht="13.5" customHeight="1">
      <c r="A557" s="1"/>
      <c r="H557"/>
      <c r="J557"/>
    </row>
    <row r="558" spans="1:10" ht="13.5" customHeight="1">
      <c r="A558" s="1"/>
      <c r="H558"/>
      <c r="J558"/>
    </row>
    <row r="559" spans="1:10" ht="13.5" customHeight="1">
      <c r="A559" s="1"/>
      <c r="H559"/>
      <c r="J559"/>
    </row>
    <row r="560" spans="1:10" ht="13.5" customHeight="1">
      <c r="A560" s="1"/>
      <c r="H560"/>
      <c r="J560"/>
    </row>
    <row r="561" spans="1:10" ht="13.5" customHeight="1">
      <c r="A561" s="1"/>
      <c r="H561"/>
      <c r="J561"/>
    </row>
    <row r="562" spans="1:10" ht="13.5" customHeight="1">
      <c r="A562" s="1"/>
      <c r="H562"/>
      <c r="J562"/>
    </row>
    <row r="563" spans="1:10" ht="13.5" customHeight="1">
      <c r="A563" s="1"/>
      <c r="H563"/>
      <c r="J563"/>
    </row>
    <row r="564" spans="1:10" ht="13.5" customHeight="1">
      <c r="A564" s="1"/>
      <c r="H564"/>
      <c r="J564"/>
    </row>
    <row r="565" spans="1:10" ht="13.5" customHeight="1">
      <c r="A565" s="1"/>
      <c r="H565"/>
      <c r="J565"/>
    </row>
    <row r="566" spans="1:10" ht="13.5" customHeight="1">
      <c r="A566" s="1"/>
      <c r="H566"/>
      <c r="J566"/>
    </row>
    <row r="567" spans="1:10" ht="13.5" customHeight="1">
      <c r="A567" s="1"/>
      <c r="H567"/>
      <c r="J567"/>
    </row>
    <row r="568" spans="1:10" ht="13.5" customHeight="1">
      <c r="A568" s="1"/>
      <c r="H568"/>
      <c r="J568"/>
    </row>
    <row r="569" spans="1:10" ht="13.5" customHeight="1">
      <c r="A569" s="1"/>
      <c r="H569"/>
      <c r="J569"/>
    </row>
    <row r="570" spans="1:10" ht="13.5" customHeight="1">
      <c r="A570" s="1"/>
      <c r="H570"/>
      <c r="J570"/>
    </row>
    <row r="571" spans="1:10" ht="13.5" customHeight="1">
      <c r="A571" s="1"/>
      <c r="H571"/>
      <c r="J571"/>
    </row>
    <row r="572" spans="1:10" ht="13.5" customHeight="1">
      <c r="A572" s="1"/>
      <c r="H572"/>
      <c r="J572"/>
    </row>
    <row r="573" spans="1:10" ht="13.5" customHeight="1">
      <c r="A573" s="1"/>
      <c r="H573"/>
      <c r="J573"/>
    </row>
    <row r="574" spans="1:10" ht="13.5" customHeight="1">
      <c r="A574" s="1"/>
      <c r="H574"/>
      <c r="J574"/>
    </row>
    <row r="575" spans="1:10" ht="13.5" customHeight="1">
      <c r="A575" s="1"/>
      <c r="H575"/>
      <c r="J575"/>
    </row>
    <row r="576" spans="1:10" ht="13.5" customHeight="1">
      <c r="A576" s="1"/>
      <c r="H576"/>
      <c r="J576"/>
    </row>
    <row r="577" spans="1:10" ht="13.5" customHeight="1">
      <c r="A577" s="1"/>
      <c r="H577"/>
      <c r="J577"/>
    </row>
    <row r="578" spans="1:10" ht="13.5" customHeight="1">
      <c r="A578" s="1"/>
      <c r="H578"/>
      <c r="J578"/>
    </row>
    <row r="579" spans="1:10" ht="13.5" customHeight="1">
      <c r="A579" s="1"/>
      <c r="H579"/>
      <c r="J579"/>
    </row>
    <row r="580" spans="1:10" ht="13.5" customHeight="1">
      <c r="A580" s="1"/>
      <c r="H580"/>
      <c r="J580"/>
    </row>
    <row r="581" spans="1:10" ht="13.5" customHeight="1">
      <c r="A581" s="1"/>
      <c r="H581"/>
      <c r="J581"/>
    </row>
    <row r="582" spans="1:10" ht="13.5" customHeight="1">
      <c r="A582" s="1"/>
      <c r="H582"/>
      <c r="J582"/>
    </row>
    <row r="583" spans="1:10" ht="13.5" customHeight="1">
      <c r="A583" s="1"/>
      <c r="H583"/>
      <c r="J583"/>
    </row>
    <row r="584" spans="1:10" ht="13.5" customHeight="1">
      <c r="A584" s="1"/>
      <c r="H584"/>
      <c r="J584"/>
    </row>
    <row r="585" spans="1:10" ht="13.5" customHeight="1">
      <c r="A585" s="1"/>
      <c r="H585"/>
      <c r="J585"/>
    </row>
    <row r="586" spans="1:10" ht="13.5" customHeight="1">
      <c r="A586" s="1"/>
      <c r="H586"/>
      <c r="J586"/>
    </row>
    <row r="587" spans="1:10" ht="13.5" customHeight="1">
      <c r="A587" s="1"/>
      <c r="H587"/>
      <c r="J587"/>
    </row>
    <row r="588" spans="1:10" ht="13.5" customHeight="1">
      <c r="A588" s="1"/>
      <c r="H588"/>
      <c r="J588"/>
    </row>
    <row r="589" spans="1:10" ht="13.5" customHeight="1">
      <c r="A589" s="1"/>
      <c r="H589"/>
      <c r="J589"/>
    </row>
    <row r="590" spans="1:10" ht="13.5" customHeight="1">
      <c r="A590" s="1"/>
      <c r="H590"/>
      <c r="J590"/>
    </row>
    <row r="591" spans="1:10" ht="13.5" customHeight="1">
      <c r="A591" s="1"/>
      <c r="H591"/>
      <c r="J591"/>
    </row>
    <row r="592" spans="1:10" ht="13.5" customHeight="1">
      <c r="A592" s="1"/>
      <c r="H592"/>
      <c r="J592"/>
    </row>
    <row r="593" spans="1:10" ht="13.5" customHeight="1">
      <c r="A593" s="1"/>
      <c r="H593"/>
      <c r="J593"/>
    </row>
    <row r="594" spans="1:10" ht="13.5" customHeight="1">
      <c r="A594" s="1"/>
      <c r="H594"/>
      <c r="J594"/>
    </row>
    <row r="595" spans="1:10" ht="13.5" customHeight="1">
      <c r="A595" s="1"/>
      <c r="H595"/>
      <c r="J595"/>
    </row>
    <row r="596" spans="1:10" ht="13.5" customHeight="1">
      <c r="A596" s="1"/>
      <c r="H596"/>
      <c r="J596"/>
    </row>
    <row r="597" spans="1:10" ht="13.5" customHeight="1">
      <c r="A597" s="1"/>
      <c r="H597"/>
      <c r="J597"/>
    </row>
    <row r="598" spans="1:10" ht="13.5" customHeight="1">
      <c r="A598" s="1"/>
      <c r="H598"/>
      <c r="J598"/>
    </row>
    <row r="599" spans="1:10" ht="13.5" customHeight="1">
      <c r="A599" s="1"/>
      <c r="H599"/>
      <c r="J599"/>
    </row>
    <row r="600" spans="1:10" ht="13.5" customHeight="1">
      <c r="A600" s="1"/>
      <c r="H600"/>
      <c r="J600"/>
    </row>
    <row r="601" spans="1:10" ht="13.5" customHeight="1">
      <c r="A601" s="1"/>
      <c r="H601"/>
      <c r="J601"/>
    </row>
    <row r="602" spans="1:10" ht="13.5" customHeight="1">
      <c r="A602" s="1"/>
      <c r="H602"/>
      <c r="J602"/>
    </row>
    <row r="603" spans="1:10" ht="13.5" customHeight="1">
      <c r="A603" s="1"/>
      <c r="H603"/>
      <c r="J603"/>
    </row>
    <row r="604" spans="1:10" ht="13.5" customHeight="1">
      <c r="A604" s="1"/>
      <c r="H604"/>
      <c r="J604"/>
    </row>
    <row r="605" spans="1:10" ht="13.5" customHeight="1">
      <c r="A605" s="1"/>
      <c r="H605"/>
      <c r="J605"/>
    </row>
    <row r="606" spans="1:10" ht="13.5" customHeight="1">
      <c r="A606" s="1"/>
      <c r="H606"/>
      <c r="J606"/>
    </row>
    <row r="607" spans="1:10" ht="13.5" customHeight="1">
      <c r="A607" s="1"/>
      <c r="H607"/>
      <c r="J607"/>
    </row>
    <row r="608" spans="1:10" ht="13.5" customHeight="1">
      <c r="A608" s="1"/>
      <c r="H608"/>
      <c r="J608"/>
    </row>
    <row r="609" spans="1:10" ht="13.5" customHeight="1">
      <c r="A609" s="1"/>
      <c r="H609"/>
      <c r="J609"/>
    </row>
    <row r="610" spans="1:10" ht="13.5" customHeight="1">
      <c r="A610" s="1"/>
      <c r="H610"/>
      <c r="J610"/>
    </row>
    <row r="611" spans="1:10" ht="13.5" customHeight="1">
      <c r="A611" s="1"/>
      <c r="H611"/>
      <c r="J611"/>
    </row>
    <row r="612" spans="1:10" ht="13.5" customHeight="1">
      <c r="A612" s="1"/>
      <c r="H612"/>
      <c r="J612"/>
    </row>
    <row r="613" spans="1:10" ht="13.5" customHeight="1">
      <c r="A613" s="1"/>
      <c r="H613"/>
      <c r="J613"/>
    </row>
    <row r="614" spans="1:10" ht="13.5" customHeight="1">
      <c r="A614" s="1"/>
      <c r="H614"/>
      <c r="J614"/>
    </row>
    <row r="615" spans="1:10" ht="13.5" customHeight="1">
      <c r="A615" s="1"/>
      <c r="H615"/>
      <c r="J615"/>
    </row>
    <row r="616" spans="1:10" ht="13.5" customHeight="1">
      <c r="A616" s="1"/>
      <c r="H616"/>
      <c r="J616"/>
    </row>
    <row r="617" spans="1:10" ht="13.5" customHeight="1">
      <c r="A617" s="1"/>
      <c r="H617"/>
      <c r="J617"/>
    </row>
    <row r="618" spans="1:10" ht="13.5" customHeight="1">
      <c r="A618" s="1"/>
      <c r="H618"/>
      <c r="J618"/>
    </row>
    <row r="619" spans="1:10" ht="13.5" customHeight="1">
      <c r="A619" s="1"/>
      <c r="H619"/>
      <c r="J619"/>
    </row>
    <row r="620" spans="1:10" ht="13.5" customHeight="1">
      <c r="A620" s="1"/>
      <c r="H620"/>
      <c r="J620"/>
    </row>
    <row r="621" spans="1:10" ht="13.5" customHeight="1">
      <c r="A621" s="1"/>
      <c r="H621"/>
      <c r="J621"/>
    </row>
    <row r="622" spans="1:10" ht="13.5" customHeight="1">
      <c r="A622" s="1"/>
      <c r="H622"/>
      <c r="J622"/>
    </row>
    <row r="623" spans="1:10" ht="13.5" customHeight="1">
      <c r="A623" s="1"/>
      <c r="H623"/>
      <c r="J623"/>
    </row>
    <row r="624" spans="1:10" ht="13.5" customHeight="1">
      <c r="A624" s="1"/>
      <c r="H624"/>
      <c r="J624"/>
    </row>
    <row r="625" spans="1:10" ht="13.5" customHeight="1">
      <c r="A625" s="1"/>
      <c r="H625"/>
      <c r="J625"/>
    </row>
    <row r="626" spans="1:10" ht="13.5" customHeight="1">
      <c r="A626" s="1"/>
      <c r="H626"/>
      <c r="J626"/>
    </row>
    <row r="627" spans="1:10" ht="13.5" customHeight="1">
      <c r="A627" s="1"/>
      <c r="H627"/>
      <c r="J627"/>
    </row>
    <row r="628" spans="1:10" ht="13.5" customHeight="1">
      <c r="A628" s="1"/>
      <c r="H628"/>
      <c r="J628"/>
    </row>
    <row r="629" spans="1:10" ht="13.5" customHeight="1">
      <c r="A629" s="1"/>
      <c r="H629"/>
      <c r="J629"/>
    </row>
    <row r="630" spans="1:10" ht="13.5" customHeight="1">
      <c r="A630" s="1"/>
      <c r="H630"/>
      <c r="J630"/>
    </row>
    <row r="631" spans="1:10" ht="13.5" customHeight="1">
      <c r="A631" s="1"/>
      <c r="H631"/>
      <c r="J631"/>
    </row>
    <row r="632" spans="1:10" ht="13.5" customHeight="1">
      <c r="A632" s="1"/>
      <c r="H632"/>
      <c r="J632"/>
    </row>
    <row r="633" spans="1:10" ht="13.5" customHeight="1">
      <c r="A633" s="1"/>
      <c r="H633"/>
      <c r="J633"/>
    </row>
    <row r="634" spans="1:10" ht="13.5" customHeight="1">
      <c r="A634" s="1"/>
      <c r="H634"/>
      <c r="J634"/>
    </row>
    <row r="635" spans="1:10" ht="13.5" customHeight="1">
      <c r="A635" s="1"/>
      <c r="H635"/>
      <c r="J635"/>
    </row>
    <row r="636" spans="1:10" ht="13.5" customHeight="1">
      <c r="A636" s="1"/>
      <c r="H636"/>
      <c r="J636"/>
    </row>
    <row r="637" spans="1:10" ht="13.5" customHeight="1">
      <c r="A637" s="1"/>
      <c r="H637"/>
      <c r="J637"/>
    </row>
    <row r="638" spans="1:10" ht="13.5" customHeight="1">
      <c r="A638" s="1"/>
      <c r="H638"/>
      <c r="J638"/>
    </row>
    <row r="639" spans="1:10" ht="13.5" customHeight="1">
      <c r="A639" s="1"/>
      <c r="H639"/>
      <c r="J639"/>
    </row>
    <row r="640" spans="1:10" ht="13.5" customHeight="1">
      <c r="A640" s="1"/>
      <c r="H640"/>
      <c r="J640"/>
    </row>
    <row r="641" spans="1:10" ht="13.5" customHeight="1">
      <c r="A641" s="1"/>
      <c r="H641"/>
      <c r="J641"/>
    </row>
    <row r="642" spans="1:10" ht="13.5" customHeight="1">
      <c r="A642" s="1"/>
      <c r="H642"/>
      <c r="J642"/>
    </row>
    <row r="643" spans="1:10" ht="13.5" customHeight="1">
      <c r="A643" s="1"/>
      <c r="H643"/>
      <c r="J643"/>
    </row>
    <row r="644" spans="1:10" ht="13.5" customHeight="1">
      <c r="A644" s="1"/>
      <c r="H644"/>
      <c r="J644"/>
    </row>
    <row r="645" spans="1:10" ht="13.5" customHeight="1">
      <c r="A645" s="1"/>
      <c r="H645"/>
      <c r="J645"/>
    </row>
    <row r="646" spans="1:10" ht="13.5" customHeight="1">
      <c r="A646" s="1"/>
      <c r="H646"/>
      <c r="J646"/>
    </row>
    <row r="647" spans="1:10" ht="13.5" customHeight="1">
      <c r="A647" s="1"/>
      <c r="H647"/>
      <c r="J647"/>
    </row>
    <row r="648" spans="1:10" ht="13.5" customHeight="1">
      <c r="A648" s="1"/>
      <c r="H648"/>
      <c r="J648"/>
    </row>
    <row r="649" spans="1:10" ht="13.5" customHeight="1">
      <c r="A649" s="1"/>
      <c r="H649"/>
      <c r="J649"/>
    </row>
    <row r="650" spans="1:10" ht="13.5" customHeight="1">
      <c r="A650" s="1"/>
      <c r="H650"/>
      <c r="J650"/>
    </row>
    <row r="651" spans="1:10" ht="13.5" customHeight="1">
      <c r="A651" s="1"/>
      <c r="H651"/>
      <c r="J651"/>
    </row>
    <row r="652" spans="1:10" ht="13.5" customHeight="1">
      <c r="A652" s="1"/>
      <c r="H652"/>
      <c r="J652"/>
    </row>
    <row r="653" spans="1:10" ht="13.5" customHeight="1">
      <c r="A653" s="1"/>
      <c r="H653"/>
      <c r="J653"/>
    </row>
    <row r="654" spans="1:10" ht="13.5" customHeight="1">
      <c r="A654" s="1"/>
      <c r="H654"/>
      <c r="J654"/>
    </row>
    <row r="655" spans="1:10" ht="13.5" customHeight="1">
      <c r="A655" s="1"/>
      <c r="H655"/>
      <c r="J655"/>
    </row>
    <row r="656" spans="1:10" ht="13.5" customHeight="1">
      <c r="A656" s="1"/>
      <c r="H656"/>
      <c r="J656"/>
    </row>
    <row r="657" spans="1:10" ht="13.5" customHeight="1">
      <c r="A657" s="1"/>
      <c r="H657"/>
      <c r="J657"/>
    </row>
    <row r="658" spans="1:10" ht="13.5" customHeight="1">
      <c r="A658" s="1"/>
      <c r="H658"/>
      <c r="J658"/>
    </row>
    <row r="659" spans="1:10" ht="13.5" customHeight="1">
      <c r="A659" s="1"/>
      <c r="H659"/>
      <c r="J659"/>
    </row>
    <row r="660" spans="1:10" ht="13.5" customHeight="1">
      <c r="A660" s="1"/>
      <c r="H660"/>
      <c r="J660"/>
    </row>
    <row r="661" spans="1:10" ht="13.5" customHeight="1">
      <c r="A661" s="1"/>
      <c r="H661"/>
      <c r="J661"/>
    </row>
    <row r="662" spans="1:10" ht="13.5" customHeight="1">
      <c r="A662" s="1"/>
      <c r="H662"/>
      <c r="J662"/>
    </row>
    <row r="663" spans="1:10" ht="13.5" customHeight="1">
      <c r="A663" s="1"/>
      <c r="H663"/>
      <c r="J663"/>
    </row>
    <row r="664" spans="1:10" ht="13.5" customHeight="1">
      <c r="A664" s="1"/>
      <c r="H664"/>
      <c r="J664"/>
    </row>
    <row r="665" spans="1:10" ht="13.5" customHeight="1">
      <c r="A665" s="1"/>
      <c r="H665"/>
      <c r="J665"/>
    </row>
    <row r="666" spans="1:10" ht="13.5" customHeight="1">
      <c r="A666" s="1"/>
      <c r="H666"/>
      <c r="J666"/>
    </row>
    <row r="667" spans="1:10" ht="13.5" customHeight="1">
      <c r="A667" s="1"/>
      <c r="H667"/>
      <c r="J667"/>
    </row>
    <row r="668" spans="1:10" ht="13.5" customHeight="1">
      <c r="A668" s="1"/>
      <c r="H668"/>
      <c r="J668"/>
    </row>
    <row r="669" spans="1:10" ht="13.5" customHeight="1">
      <c r="A669" s="1"/>
      <c r="H669"/>
      <c r="J669"/>
    </row>
    <row r="670" spans="1:10" ht="13.5" customHeight="1">
      <c r="A670" s="1"/>
      <c r="H670"/>
      <c r="J670"/>
    </row>
    <row r="671" spans="1:10" ht="13.5" customHeight="1">
      <c r="A671" s="1"/>
      <c r="H671"/>
      <c r="J671"/>
    </row>
    <row r="672" spans="1:10" ht="13.5" customHeight="1">
      <c r="A672" s="1"/>
      <c r="H672"/>
      <c r="J672"/>
    </row>
    <row r="673" spans="1:10" ht="13.5" customHeight="1">
      <c r="A673" s="1"/>
      <c r="H673"/>
      <c r="J673"/>
    </row>
    <row r="674" spans="1:10" ht="13.5" customHeight="1">
      <c r="A674" s="1"/>
      <c r="H674"/>
      <c r="J674"/>
    </row>
    <row r="675" spans="1:10" ht="13.5" customHeight="1">
      <c r="A675" s="1"/>
      <c r="H675"/>
      <c r="J675"/>
    </row>
    <row r="676" spans="1:10" ht="13.5" customHeight="1">
      <c r="A676" s="1"/>
      <c r="H676"/>
      <c r="J676"/>
    </row>
    <row r="677" spans="1:10" ht="13.5" customHeight="1">
      <c r="A677" s="1"/>
      <c r="H677"/>
      <c r="J677"/>
    </row>
    <row r="678" spans="1:10" ht="13.5" customHeight="1">
      <c r="A678" s="1"/>
      <c r="H678"/>
      <c r="J678"/>
    </row>
    <row r="679" spans="1:10" ht="13.5" customHeight="1">
      <c r="A679" s="1"/>
      <c r="H679"/>
      <c r="J679"/>
    </row>
    <row r="680" spans="1:10" ht="13.5" customHeight="1">
      <c r="A680" s="1"/>
      <c r="H680"/>
      <c r="J680"/>
    </row>
    <row r="681" spans="1:10" ht="13.5" customHeight="1">
      <c r="A681" s="1"/>
      <c r="H681"/>
      <c r="J681"/>
    </row>
    <row r="682" spans="1:10" ht="13.5" customHeight="1">
      <c r="A682" s="1"/>
      <c r="H682"/>
      <c r="J682"/>
    </row>
    <row r="683" spans="1:10" ht="13.5" customHeight="1">
      <c r="A683" s="1"/>
      <c r="H683"/>
      <c r="J683"/>
    </row>
    <row r="684" spans="1:10" ht="13.5" customHeight="1">
      <c r="A684" s="1"/>
      <c r="H684"/>
      <c r="J684"/>
    </row>
    <row r="685" spans="1:10" ht="13.5" customHeight="1">
      <c r="A685" s="1"/>
      <c r="H685"/>
      <c r="J685"/>
    </row>
    <row r="686" spans="1:10" ht="13.5" customHeight="1">
      <c r="A686" s="1"/>
      <c r="H686"/>
      <c r="J686"/>
    </row>
    <row r="687" spans="1:10" ht="13.5" customHeight="1">
      <c r="A687" s="1"/>
      <c r="H687"/>
      <c r="J687"/>
    </row>
    <row r="688" spans="1:10" ht="13.5" customHeight="1">
      <c r="A688" s="1"/>
      <c r="H688"/>
      <c r="J688"/>
    </row>
    <row r="689" spans="8:10" ht="13.5" customHeight="1">
      <c r="H689"/>
      <c r="J689"/>
    </row>
    <row r="690" spans="1:10" ht="13.5" customHeight="1">
      <c r="A690" s="1"/>
      <c r="H690"/>
      <c r="J690"/>
    </row>
    <row r="691" spans="1:10" ht="13.5" customHeight="1">
      <c r="A691" s="1"/>
      <c r="H691"/>
      <c r="J691"/>
    </row>
    <row r="692" spans="1:10" ht="13.5" customHeight="1">
      <c r="A692" s="1"/>
      <c r="H692"/>
      <c r="J692"/>
    </row>
    <row r="693" spans="1:10" ht="13.5" customHeight="1">
      <c r="A693" s="1"/>
      <c r="H693"/>
      <c r="J693"/>
    </row>
    <row r="694" spans="1:10" ht="13.5" customHeight="1">
      <c r="A694" s="1"/>
      <c r="H694"/>
      <c r="J694"/>
    </row>
    <row r="695" spans="1:10" ht="13.5" customHeight="1">
      <c r="A695" s="1"/>
      <c r="H695"/>
      <c r="J695"/>
    </row>
    <row r="696" spans="1:10" ht="13.5" customHeight="1">
      <c r="A696" s="1"/>
      <c r="H696"/>
      <c r="J696"/>
    </row>
    <row r="697" spans="1:10" ht="13.5" customHeight="1">
      <c r="A697" s="1"/>
      <c r="H697"/>
      <c r="J697"/>
    </row>
    <row r="698" spans="1:10" ht="13.5" customHeight="1">
      <c r="A698" s="1"/>
      <c r="H698"/>
      <c r="J698"/>
    </row>
    <row r="699" spans="1:10" ht="13.5" customHeight="1">
      <c r="A699" s="1"/>
      <c r="H699"/>
      <c r="J699"/>
    </row>
    <row r="700" spans="1:10" ht="13.5" customHeight="1">
      <c r="A700" s="1"/>
      <c r="H700"/>
      <c r="J700"/>
    </row>
    <row r="701" spans="1:10" ht="13.5" customHeight="1">
      <c r="A701" s="1"/>
      <c r="H701"/>
      <c r="J701"/>
    </row>
    <row r="702" spans="1:10" ht="13.5" customHeight="1">
      <c r="A702" s="1"/>
      <c r="H702"/>
      <c r="J702"/>
    </row>
    <row r="703" spans="1:10" ht="13.5" customHeight="1">
      <c r="A703" s="1"/>
      <c r="H703"/>
      <c r="J703"/>
    </row>
    <row r="704" spans="1:10" ht="13.5" customHeight="1">
      <c r="A704" s="1"/>
      <c r="H704"/>
      <c r="J704"/>
    </row>
    <row r="705" spans="1:10" ht="13.5" customHeight="1">
      <c r="A705" s="1"/>
      <c r="H705"/>
      <c r="J705"/>
    </row>
    <row r="706" spans="1:10" ht="13.5" customHeight="1">
      <c r="A706" s="1"/>
      <c r="H706"/>
      <c r="J706"/>
    </row>
    <row r="707" spans="1:10" ht="13.5" customHeight="1">
      <c r="A707" s="1"/>
      <c r="H707"/>
      <c r="J707"/>
    </row>
    <row r="708" spans="1:10" ht="13.5" customHeight="1">
      <c r="A708" s="1"/>
      <c r="H708"/>
      <c r="J708"/>
    </row>
    <row r="709" spans="1:10" ht="13.5" customHeight="1">
      <c r="A709" s="1"/>
      <c r="H709"/>
      <c r="J709"/>
    </row>
    <row r="710" spans="1:10" ht="13.5" customHeight="1">
      <c r="A710" s="1"/>
      <c r="H710"/>
      <c r="J710"/>
    </row>
    <row r="711" spans="1:10" ht="13.5" customHeight="1">
      <c r="A711" s="1"/>
      <c r="H711"/>
      <c r="J711"/>
    </row>
    <row r="712" spans="1:10" ht="13.5" customHeight="1">
      <c r="A712" s="1"/>
      <c r="H712"/>
      <c r="J712"/>
    </row>
    <row r="713" spans="1:10" ht="13.5" customHeight="1">
      <c r="A713" s="1"/>
      <c r="H713"/>
      <c r="J713"/>
    </row>
    <row r="714" spans="1:10" ht="13.5" customHeight="1">
      <c r="A714" s="1"/>
      <c r="H714"/>
      <c r="J714"/>
    </row>
    <row r="715" spans="1:10" ht="13.5" customHeight="1">
      <c r="A715" s="1"/>
      <c r="H715"/>
      <c r="J715"/>
    </row>
    <row r="716" spans="1:10" ht="13.5" customHeight="1">
      <c r="A716" s="1"/>
      <c r="H716"/>
      <c r="J716"/>
    </row>
    <row r="717" spans="1:10" ht="13.5" customHeight="1">
      <c r="A717" s="1"/>
      <c r="H717"/>
      <c r="J717"/>
    </row>
    <row r="718" spans="1:10" ht="13.5" customHeight="1">
      <c r="A718" s="1"/>
      <c r="H718"/>
      <c r="J718"/>
    </row>
    <row r="719" spans="1:10" ht="13.5" customHeight="1">
      <c r="A719" s="1"/>
      <c r="H719"/>
      <c r="J719"/>
    </row>
    <row r="720" spans="1:10" ht="13.5" customHeight="1">
      <c r="A720" s="1"/>
      <c r="H720"/>
      <c r="J720"/>
    </row>
    <row r="721" spans="1:10" ht="13.5" customHeight="1">
      <c r="A721" s="1"/>
      <c r="H721"/>
      <c r="J721"/>
    </row>
    <row r="722" spans="1:10" ht="13.5" customHeight="1">
      <c r="A722" s="1"/>
      <c r="H722"/>
      <c r="J722"/>
    </row>
    <row r="723" spans="1:10" ht="13.5" customHeight="1">
      <c r="A723" s="1"/>
      <c r="H723"/>
      <c r="J723"/>
    </row>
    <row r="724" spans="1:10" ht="13.5" customHeight="1">
      <c r="A724" s="1"/>
      <c r="H724"/>
      <c r="J724"/>
    </row>
    <row r="725" spans="1:10" ht="13.5" customHeight="1">
      <c r="A725" s="1"/>
      <c r="H725"/>
      <c r="J725"/>
    </row>
    <row r="726" spans="1:10" ht="13.5" customHeight="1">
      <c r="A726" s="1"/>
      <c r="H726"/>
      <c r="J726"/>
    </row>
    <row r="727" spans="1:10" ht="13.5" customHeight="1">
      <c r="A727" s="1"/>
      <c r="H727"/>
      <c r="J727"/>
    </row>
    <row r="728" spans="1:10" ht="13.5" customHeight="1">
      <c r="A728" s="1"/>
      <c r="H728"/>
      <c r="J728"/>
    </row>
    <row r="729" spans="1:10" ht="13.5" customHeight="1">
      <c r="A729" s="1"/>
      <c r="H729"/>
      <c r="J729"/>
    </row>
    <row r="730" spans="1:10" ht="13.5" customHeight="1">
      <c r="A730" s="1"/>
      <c r="H730"/>
      <c r="J730"/>
    </row>
    <row r="731" spans="1:10" ht="13.5" customHeight="1">
      <c r="A731" s="1"/>
      <c r="H731"/>
      <c r="J731"/>
    </row>
    <row r="732" spans="1:10" ht="13.5" customHeight="1">
      <c r="A732" s="1"/>
      <c r="H732"/>
      <c r="J732"/>
    </row>
    <row r="733" spans="1:10" ht="13.5" customHeight="1">
      <c r="A733" s="1"/>
      <c r="H733"/>
      <c r="J733"/>
    </row>
    <row r="734" spans="1:10" ht="13.5" customHeight="1">
      <c r="A734" s="1"/>
      <c r="H734"/>
      <c r="J734"/>
    </row>
    <row r="735" spans="1:10" ht="13.5" customHeight="1">
      <c r="A735" s="1"/>
      <c r="H735"/>
      <c r="J735"/>
    </row>
    <row r="736" spans="1:10" ht="13.5" customHeight="1">
      <c r="A736" s="1"/>
      <c r="H736"/>
      <c r="J736"/>
    </row>
    <row r="737" spans="1:10" ht="13.5" customHeight="1">
      <c r="A737" s="1"/>
      <c r="H737"/>
      <c r="J737"/>
    </row>
    <row r="738" spans="1:10" ht="13.5" customHeight="1">
      <c r="A738" s="1"/>
      <c r="H738"/>
      <c r="J738"/>
    </row>
    <row r="739" spans="1:10" ht="13.5" customHeight="1">
      <c r="A739" s="1"/>
      <c r="H739"/>
      <c r="J739"/>
    </row>
    <row r="740" spans="1:10" ht="13.5" customHeight="1">
      <c r="A740" s="1"/>
      <c r="H740"/>
      <c r="J740"/>
    </row>
    <row r="741" spans="1:10" ht="13.5" customHeight="1">
      <c r="A741" s="1"/>
      <c r="H741"/>
      <c r="J741"/>
    </row>
    <row r="742" spans="1:10" ht="13.5" customHeight="1">
      <c r="A742" s="1"/>
      <c r="H742"/>
      <c r="J742"/>
    </row>
    <row r="743" spans="1:10" ht="13.5" customHeight="1">
      <c r="A743" s="1"/>
      <c r="H743"/>
      <c r="J743"/>
    </row>
    <row r="744" spans="1:10" ht="13.5" customHeight="1">
      <c r="A744" s="1"/>
      <c r="H744"/>
      <c r="J744"/>
    </row>
    <row r="745" spans="1:10" ht="13.5" customHeight="1">
      <c r="A745" s="1"/>
      <c r="H745"/>
      <c r="J745"/>
    </row>
    <row r="746" spans="1:10" ht="13.5" customHeight="1">
      <c r="A746" s="1"/>
      <c r="H746"/>
      <c r="J746"/>
    </row>
    <row r="747" spans="1:10" ht="13.5" customHeight="1">
      <c r="A747" s="1"/>
      <c r="H747"/>
      <c r="J747"/>
    </row>
    <row r="748" spans="1:10" ht="13.5" customHeight="1">
      <c r="A748" s="1"/>
      <c r="H748"/>
      <c r="J748"/>
    </row>
    <row r="749" spans="1:10" ht="13.5" customHeight="1">
      <c r="A749" s="1"/>
      <c r="H749"/>
      <c r="J749"/>
    </row>
    <row r="750" spans="1:10" ht="13.5" customHeight="1">
      <c r="A750" s="1"/>
      <c r="H750"/>
      <c r="J750"/>
    </row>
    <row r="751" spans="1:10" ht="13.5" customHeight="1">
      <c r="A751" s="1"/>
      <c r="H751"/>
      <c r="J751"/>
    </row>
    <row r="752" spans="1:10" ht="13.5" customHeight="1">
      <c r="A752" s="1"/>
      <c r="H752"/>
      <c r="J752"/>
    </row>
    <row r="753" spans="1:10" ht="13.5" customHeight="1">
      <c r="A753" s="1"/>
      <c r="H753"/>
      <c r="J753"/>
    </row>
    <row r="754" spans="1:10" ht="13.5" customHeight="1">
      <c r="A754" s="1"/>
      <c r="H754"/>
      <c r="J754"/>
    </row>
    <row r="755" spans="1:10" ht="13.5" customHeight="1">
      <c r="A755" s="1"/>
      <c r="H755"/>
      <c r="J755"/>
    </row>
    <row r="756" spans="1:10" ht="13.5" customHeight="1">
      <c r="A756" s="1"/>
      <c r="H756"/>
      <c r="J756"/>
    </row>
    <row r="757" spans="1:10" ht="13.5" customHeight="1">
      <c r="A757" s="1"/>
      <c r="H757"/>
      <c r="J757"/>
    </row>
    <row r="758" spans="1:10" ht="13.5" customHeight="1">
      <c r="A758" s="1"/>
      <c r="H758"/>
      <c r="J758"/>
    </row>
    <row r="759" spans="1:10" ht="13.5" customHeight="1">
      <c r="A759" s="1"/>
      <c r="H759"/>
      <c r="J759"/>
    </row>
    <row r="760" spans="1:10" ht="13.5" customHeight="1">
      <c r="A760" s="1"/>
      <c r="H760"/>
      <c r="J760"/>
    </row>
    <row r="761" spans="1:10" ht="13.5" customHeight="1">
      <c r="A761" s="1"/>
      <c r="H761"/>
      <c r="J761"/>
    </row>
    <row r="762" spans="1:10" ht="13.5" customHeight="1">
      <c r="A762" s="1"/>
      <c r="H762"/>
      <c r="J762"/>
    </row>
    <row r="763" spans="1:10" ht="13.5" customHeight="1">
      <c r="A763" s="1"/>
      <c r="H763"/>
      <c r="J763"/>
    </row>
    <row r="764" spans="1:10" ht="13.5" customHeight="1">
      <c r="A764" s="1"/>
      <c r="H764"/>
      <c r="J764"/>
    </row>
    <row r="765" spans="1:10" ht="13.5" customHeight="1">
      <c r="A765" s="1"/>
      <c r="H765"/>
      <c r="J765"/>
    </row>
    <row r="766" spans="1:10" ht="13.5" customHeight="1">
      <c r="A766" s="1"/>
      <c r="H766"/>
      <c r="J766"/>
    </row>
    <row r="767" spans="1:10" ht="13.5" customHeight="1">
      <c r="A767" s="1"/>
      <c r="H767"/>
      <c r="J767"/>
    </row>
    <row r="768" spans="1:10" ht="13.5" customHeight="1">
      <c r="A768" s="1"/>
      <c r="H768"/>
      <c r="J768"/>
    </row>
    <row r="769" spans="1:10" ht="13.5" customHeight="1">
      <c r="A769" s="1"/>
      <c r="H769"/>
      <c r="J769"/>
    </row>
    <row r="770" spans="1:10" ht="13.5" customHeight="1">
      <c r="A770" s="1"/>
      <c r="H770"/>
      <c r="J770"/>
    </row>
    <row r="771" spans="1:10" ht="13.5" customHeight="1">
      <c r="A771" s="1"/>
      <c r="H771"/>
      <c r="J771"/>
    </row>
    <row r="772" spans="1:10" ht="13.5" customHeight="1">
      <c r="A772" s="1"/>
      <c r="H772"/>
      <c r="J772"/>
    </row>
    <row r="773" spans="1:10" ht="13.5" customHeight="1">
      <c r="A773" s="1"/>
      <c r="H773"/>
      <c r="J773"/>
    </row>
    <row r="774" spans="1:10" ht="13.5" customHeight="1">
      <c r="A774" s="1"/>
      <c r="H774"/>
      <c r="J774"/>
    </row>
    <row r="775" spans="1:10" ht="13.5" customHeight="1">
      <c r="A775" s="1"/>
      <c r="H775"/>
      <c r="J775"/>
    </row>
    <row r="776" spans="1:10" ht="13.5" customHeight="1">
      <c r="A776" s="1"/>
      <c r="H776"/>
      <c r="J776"/>
    </row>
    <row r="777" spans="1:10" ht="13.5" customHeight="1">
      <c r="A777" s="1"/>
      <c r="H777"/>
      <c r="J777"/>
    </row>
    <row r="778" spans="1:10" ht="13.5" customHeight="1">
      <c r="A778" s="1"/>
      <c r="H778"/>
      <c r="J778"/>
    </row>
    <row r="779" spans="1:10" ht="13.5" customHeight="1">
      <c r="A779" s="1"/>
      <c r="H779"/>
      <c r="J779"/>
    </row>
    <row r="780" spans="1:10" ht="13.5" customHeight="1">
      <c r="A780" s="1"/>
      <c r="H780"/>
      <c r="J780"/>
    </row>
    <row r="781" spans="1:10" ht="13.5" customHeight="1">
      <c r="A781" s="1"/>
      <c r="H781"/>
      <c r="J781"/>
    </row>
    <row r="782" spans="1:10" ht="13.5" customHeight="1">
      <c r="A782" s="1"/>
      <c r="H782"/>
      <c r="J782"/>
    </row>
    <row r="783" spans="1:10" ht="13.5" customHeight="1">
      <c r="A783" s="1"/>
      <c r="H783"/>
      <c r="J783"/>
    </row>
    <row r="784" spans="1:10" ht="13.5" customHeight="1">
      <c r="A784" s="1"/>
      <c r="H784"/>
      <c r="J784"/>
    </row>
    <row r="785" spans="1:10" ht="13.5" customHeight="1">
      <c r="A785" s="1"/>
      <c r="H785"/>
      <c r="J785"/>
    </row>
    <row r="786" spans="1:10" ht="13.5" customHeight="1">
      <c r="A786" s="1"/>
      <c r="H786"/>
      <c r="J786"/>
    </row>
    <row r="787" spans="1:10" ht="13.5" customHeight="1">
      <c r="A787" s="1"/>
      <c r="H787"/>
      <c r="J787"/>
    </row>
    <row r="788" spans="1:10" ht="13.5" customHeight="1">
      <c r="A788" s="1"/>
      <c r="H788"/>
      <c r="J788"/>
    </row>
    <row r="789" spans="1:10" ht="13.5" customHeight="1">
      <c r="A789" s="1"/>
      <c r="H789"/>
      <c r="J789"/>
    </row>
    <row r="790" spans="1:10" ht="13.5" customHeight="1">
      <c r="A790" s="1"/>
      <c r="H790"/>
      <c r="J790"/>
    </row>
    <row r="791" spans="1:10" ht="13.5" customHeight="1">
      <c r="A791" s="1"/>
      <c r="H791"/>
      <c r="J791"/>
    </row>
    <row r="792" spans="1:10" ht="13.5" customHeight="1">
      <c r="A792" s="1"/>
      <c r="H792"/>
      <c r="J792"/>
    </row>
    <row r="793" spans="1:10" ht="13.5" customHeight="1">
      <c r="A793" s="1"/>
      <c r="H793"/>
      <c r="J793"/>
    </row>
    <row r="794" spans="1:10" ht="13.5" customHeight="1">
      <c r="A794" s="1"/>
      <c r="H794"/>
      <c r="J794"/>
    </row>
    <row r="795" spans="1:10" ht="13.5" customHeight="1">
      <c r="A795" s="1"/>
      <c r="H795"/>
      <c r="J795"/>
    </row>
    <row r="796" spans="1:10" ht="13.5" customHeight="1">
      <c r="A796" s="1"/>
      <c r="H796"/>
      <c r="J796"/>
    </row>
    <row r="797" spans="1:10" ht="13.5" customHeight="1">
      <c r="A797" s="1"/>
      <c r="H797"/>
      <c r="J797"/>
    </row>
    <row r="798" spans="1:10" ht="13.5" customHeight="1">
      <c r="A798" s="1"/>
      <c r="H798"/>
      <c r="J798"/>
    </row>
    <row r="799" spans="1:10" ht="13.5" customHeight="1">
      <c r="A799" s="1"/>
      <c r="H799"/>
      <c r="J799"/>
    </row>
    <row r="800" spans="1:10" ht="13.5" customHeight="1">
      <c r="A800" s="1"/>
      <c r="H800"/>
      <c r="J800"/>
    </row>
    <row r="801" spans="1:10" ht="13.5" customHeight="1">
      <c r="A801" s="1"/>
      <c r="H801"/>
      <c r="J801"/>
    </row>
    <row r="802" spans="1:10" ht="13.5" customHeight="1">
      <c r="A802" s="1"/>
      <c r="H802"/>
      <c r="J802"/>
    </row>
    <row r="803" spans="1:10" ht="13.5" customHeight="1">
      <c r="A803" s="1"/>
      <c r="H803"/>
      <c r="J803"/>
    </row>
    <row r="804" spans="1:10" ht="13.5" customHeight="1">
      <c r="A804" s="1"/>
      <c r="H804"/>
      <c r="J804"/>
    </row>
    <row r="805" spans="1:10" ht="13.5" customHeight="1">
      <c r="A805" s="1"/>
      <c r="H805"/>
      <c r="J805"/>
    </row>
    <row r="806" spans="1:10" ht="13.5" customHeight="1">
      <c r="A806" s="1"/>
      <c r="H806"/>
      <c r="J806"/>
    </row>
    <row r="807" spans="1:10" ht="13.5" customHeight="1">
      <c r="A807" s="1"/>
      <c r="H807"/>
      <c r="J807"/>
    </row>
    <row r="808" spans="1:10" ht="13.5" customHeight="1">
      <c r="A808" s="1"/>
      <c r="H808"/>
      <c r="J808"/>
    </row>
    <row r="809" spans="1:10" ht="13.5" customHeight="1">
      <c r="A809" s="1"/>
      <c r="H809"/>
      <c r="J809"/>
    </row>
    <row r="810" spans="1:10" ht="13.5" customHeight="1">
      <c r="A810" s="1"/>
      <c r="H810"/>
      <c r="J810"/>
    </row>
    <row r="811" spans="1:10" ht="13.5" customHeight="1">
      <c r="A811" s="1"/>
      <c r="H811"/>
      <c r="J811"/>
    </row>
    <row r="812" spans="1:10" ht="13.5" customHeight="1">
      <c r="A812" s="1"/>
      <c r="H812"/>
      <c r="J812"/>
    </row>
    <row r="813" spans="1:10" ht="13.5" customHeight="1">
      <c r="A813" s="1"/>
      <c r="H813"/>
      <c r="J813"/>
    </row>
    <row r="814" spans="1:10" ht="13.5" customHeight="1">
      <c r="A814" s="1"/>
      <c r="H814"/>
      <c r="J814"/>
    </row>
    <row r="815" spans="1:10" ht="13.5" customHeight="1">
      <c r="A815" s="1"/>
      <c r="H815"/>
      <c r="J815"/>
    </row>
    <row r="816" spans="1:10" ht="13.5" customHeight="1">
      <c r="A816" s="1"/>
      <c r="H816"/>
      <c r="J816"/>
    </row>
    <row r="817" spans="1:10" ht="13.5" customHeight="1">
      <c r="A817" s="1"/>
      <c r="H817"/>
      <c r="J817"/>
    </row>
    <row r="818" spans="1:10" ht="13.5" customHeight="1">
      <c r="A818" s="1"/>
      <c r="H818"/>
      <c r="J818"/>
    </row>
    <row r="819" spans="1:10" ht="13.5" customHeight="1">
      <c r="A819" s="1"/>
      <c r="H819"/>
      <c r="J819"/>
    </row>
    <row r="820" spans="1:10" ht="13.5" customHeight="1">
      <c r="A820" s="1"/>
      <c r="H820"/>
      <c r="J820"/>
    </row>
    <row r="821" spans="1:10" ht="13.5" customHeight="1">
      <c r="A821" s="1"/>
      <c r="H821"/>
      <c r="J821"/>
    </row>
    <row r="822" spans="1:10" ht="13.5" customHeight="1">
      <c r="A822" s="1"/>
      <c r="H822"/>
      <c r="J822"/>
    </row>
    <row r="823" spans="1:10" ht="13.5" customHeight="1">
      <c r="A823" s="1"/>
      <c r="H823"/>
      <c r="J823"/>
    </row>
    <row r="824" spans="1:10" ht="13.5" customHeight="1">
      <c r="A824" s="1"/>
      <c r="H824"/>
      <c r="J824"/>
    </row>
    <row r="825" spans="1:10" ht="13.5" customHeight="1">
      <c r="A825" s="1"/>
      <c r="H825"/>
      <c r="J825"/>
    </row>
    <row r="826" spans="1:10" ht="13.5" customHeight="1">
      <c r="A826" s="1"/>
      <c r="H826"/>
      <c r="J826"/>
    </row>
    <row r="827" spans="1:10" ht="13.5" customHeight="1">
      <c r="A827" s="1"/>
      <c r="H827"/>
      <c r="J827"/>
    </row>
    <row r="828" spans="1:10" ht="13.5" customHeight="1">
      <c r="A828" s="1"/>
      <c r="H828"/>
      <c r="J828"/>
    </row>
    <row r="829" spans="1:10" ht="13.5" customHeight="1">
      <c r="A829" s="1"/>
      <c r="H829"/>
      <c r="J829"/>
    </row>
    <row r="830" spans="1:10" ht="13.5" customHeight="1">
      <c r="A830" s="1"/>
      <c r="H830"/>
      <c r="J830"/>
    </row>
    <row r="831" spans="1:10" ht="13.5" customHeight="1">
      <c r="A831" s="1"/>
      <c r="H831"/>
      <c r="J831"/>
    </row>
    <row r="832" spans="1:10" ht="13.5" customHeight="1">
      <c r="A832" s="1"/>
      <c r="H832"/>
      <c r="J832"/>
    </row>
    <row r="833" spans="1:10" ht="13.5" customHeight="1">
      <c r="A833" s="1"/>
      <c r="H833"/>
      <c r="J833"/>
    </row>
    <row r="834" spans="1:10" ht="13.5" customHeight="1">
      <c r="A834" s="1"/>
      <c r="H834"/>
      <c r="J834"/>
    </row>
    <row r="835" spans="1:10" ht="13.5" customHeight="1">
      <c r="A835" s="1"/>
      <c r="H835"/>
      <c r="J835"/>
    </row>
    <row r="836" spans="1:10" ht="13.5" customHeight="1">
      <c r="A836" s="1"/>
      <c r="H836"/>
      <c r="J836"/>
    </row>
    <row r="837" spans="1:10" ht="13.5" customHeight="1">
      <c r="A837" s="1"/>
      <c r="H837"/>
      <c r="J837"/>
    </row>
    <row r="838" spans="1:10" ht="13.5" customHeight="1">
      <c r="A838" s="1"/>
      <c r="H838"/>
      <c r="J838"/>
    </row>
    <row r="839" spans="1:10" ht="13.5" customHeight="1">
      <c r="A839" s="1"/>
      <c r="H839"/>
      <c r="J839"/>
    </row>
    <row r="840" spans="1:10" ht="13.5" customHeight="1">
      <c r="A840" s="1"/>
      <c r="H840"/>
      <c r="J840"/>
    </row>
    <row r="841" spans="1:10" ht="13.5" customHeight="1">
      <c r="A841" s="1"/>
      <c r="H841"/>
      <c r="J841"/>
    </row>
    <row r="842" spans="1:10" ht="13.5" customHeight="1">
      <c r="A842" s="1"/>
      <c r="H842"/>
      <c r="J842"/>
    </row>
    <row r="843" spans="1:10" ht="13.5" customHeight="1">
      <c r="A843" s="1"/>
      <c r="H843"/>
      <c r="J843"/>
    </row>
    <row r="844" spans="1:10" ht="13.5" customHeight="1">
      <c r="A844" s="1"/>
      <c r="H844"/>
      <c r="J844"/>
    </row>
    <row r="845" spans="1:10" ht="13.5" customHeight="1">
      <c r="A845" s="1"/>
      <c r="H845"/>
      <c r="J845"/>
    </row>
    <row r="846" spans="1:10" ht="13.5" customHeight="1">
      <c r="A846" s="1"/>
      <c r="H846"/>
      <c r="J846"/>
    </row>
    <row r="847" spans="1:10" ht="13.5" customHeight="1">
      <c r="A847" s="1"/>
      <c r="H847"/>
      <c r="J847"/>
    </row>
    <row r="848" spans="1:10" ht="13.5" customHeight="1">
      <c r="A848" s="1"/>
      <c r="H848"/>
      <c r="J848"/>
    </row>
    <row r="849" spans="1:10" ht="13.5" customHeight="1">
      <c r="A849" s="1"/>
      <c r="H849"/>
      <c r="J849"/>
    </row>
    <row r="850" spans="1:10" ht="13.5" customHeight="1">
      <c r="A850" s="1"/>
      <c r="H850"/>
      <c r="J850"/>
    </row>
    <row r="851" spans="1:10" ht="13.5" customHeight="1">
      <c r="A851" s="1"/>
      <c r="H851"/>
      <c r="J851"/>
    </row>
    <row r="852" spans="1:10" ht="13.5" customHeight="1">
      <c r="A852" s="1"/>
      <c r="H852"/>
      <c r="J852"/>
    </row>
    <row r="853" spans="1:10" ht="13.5" customHeight="1">
      <c r="A853" s="1"/>
      <c r="H853"/>
      <c r="J853"/>
    </row>
    <row r="854" spans="1:10" ht="13.5" customHeight="1">
      <c r="A854" s="1"/>
      <c r="H854"/>
      <c r="J854"/>
    </row>
    <row r="855" spans="1:10" ht="13.5" customHeight="1">
      <c r="A855" s="1"/>
      <c r="H855"/>
      <c r="J855"/>
    </row>
    <row r="856" spans="1:10" ht="13.5" customHeight="1">
      <c r="A856" s="1"/>
      <c r="H856"/>
      <c r="J856"/>
    </row>
    <row r="857" spans="1:10" ht="13.5" customHeight="1">
      <c r="A857" s="1"/>
      <c r="H857"/>
      <c r="J857"/>
    </row>
    <row r="858" spans="1:10" ht="13.5" customHeight="1">
      <c r="A858" s="1"/>
      <c r="H858"/>
      <c r="J858"/>
    </row>
    <row r="859" spans="1:10" ht="13.5" customHeight="1">
      <c r="A859" s="1"/>
      <c r="H859"/>
      <c r="J859"/>
    </row>
    <row r="860" spans="8:10" ht="13.5" customHeight="1">
      <c r="H860"/>
      <c r="J860"/>
    </row>
    <row r="861" spans="1:10" ht="13.5" customHeight="1">
      <c r="A861" s="1"/>
      <c r="H861"/>
      <c r="J861"/>
    </row>
    <row r="862" spans="1:10" ht="13.5" customHeight="1">
      <c r="A862" s="1"/>
      <c r="H862"/>
      <c r="J862"/>
    </row>
    <row r="863" spans="1:10" ht="13.5" customHeight="1">
      <c r="A863" s="1"/>
      <c r="H863"/>
      <c r="J863"/>
    </row>
    <row r="864" spans="1:10" ht="13.5" customHeight="1">
      <c r="A864" s="1"/>
      <c r="H864"/>
      <c r="J864"/>
    </row>
    <row r="865" spans="1:10" ht="13.5" customHeight="1">
      <c r="A865" s="1"/>
      <c r="H865"/>
      <c r="J865"/>
    </row>
    <row r="866" spans="1:10" ht="13.5" customHeight="1">
      <c r="A866" s="1"/>
      <c r="H866"/>
      <c r="J866"/>
    </row>
    <row r="867" spans="1:10" ht="13.5" customHeight="1">
      <c r="A867" s="1"/>
      <c r="H867"/>
      <c r="J867"/>
    </row>
    <row r="868" spans="1:10" ht="13.5" customHeight="1">
      <c r="A868" s="1"/>
      <c r="H868"/>
      <c r="J868"/>
    </row>
    <row r="869" spans="1:10" ht="13.5" customHeight="1">
      <c r="A869" s="1"/>
      <c r="H869"/>
      <c r="J869"/>
    </row>
    <row r="870" spans="1:10" ht="13.5" customHeight="1">
      <c r="A870" s="1"/>
      <c r="H870"/>
      <c r="J870"/>
    </row>
    <row r="871" spans="1:10" ht="13.5" customHeight="1">
      <c r="A871" s="1"/>
      <c r="H871"/>
      <c r="J871"/>
    </row>
    <row r="872" spans="1:10" ht="13.5" customHeight="1">
      <c r="A872" s="1"/>
      <c r="H872"/>
      <c r="J872"/>
    </row>
    <row r="873" spans="1:10" ht="13.5" customHeight="1">
      <c r="A873" s="1"/>
      <c r="H873"/>
      <c r="J873"/>
    </row>
    <row r="874" spans="1:10" ht="13.5" customHeight="1">
      <c r="A874" s="1"/>
      <c r="H874"/>
      <c r="J874"/>
    </row>
    <row r="875" spans="1:10" ht="13.5" customHeight="1">
      <c r="A875" s="1"/>
      <c r="H875"/>
      <c r="J875"/>
    </row>
    <row r="876" spans="1:10" ht="13.5" customHeight="1">
      <c r="A876" s="1"/>
      <c r="H876"/>
      <c r="J876"/>
    </row>
    <row r="877" spans="1:10" ht="13.5" customHeight="1">
      <c r="A877" s="1"/>
      <c r="H877"/>
      <c r="J877"/>
    </row>
    <row r="878" spans="1:10" ht="13.5" customHeight="1">
      <c r="A878" s="1"/>
      <c r="H878"/>
      <c r="J878"/>
    </row>
    <row r="879" spans="1:10" ht="13.5" customHeight="1">
      <c r="A879" s="1"/>
      <c r="H879"/>
      <c r="J879"/>
    </row>
    <row r="880" spans="1:10" ht="13.5" customHeight="1">
      <c r="A880" s="1"/>
      <c r="H880"/>
      <c r="J880"/>
    </row>
    <row r="881" spans="1:10" ht="13.5" customHeight="1">
      <c r="A881" s="1"/>
      <c r="H881"/>
      <c r="J881"/>
    </row>
    <row r="882" spans="1:10" ht="13.5" customHeight="1">
      <c r="A882" s="1"/>
      <c r="H882"/>
      <c r="J882"/>
    </row>
    <row r="883" spans="1:10" ht="13.5" customHeight="1">
      <c r="A883" s="1"/>
      <c r="H883"/>
      <c r="J883"/>
    </row>
    <row r="884" spans="1:10" ht="13.5" customHeight="1">
      <c r="A884" s="1"/>
      <c r="H884"/>
      <c r="J884"/>
    </row>
    <row r="885" spans="1:10" ht="13.5" customHeight="1">
      <c r="A885" s="1"/>
      <c r="H885"/>
      <c r="J885"/>
    </row>
    <row r="886" spans="1:10" ht="13.5" customHeight="1">
      <c r="A886" s="1"/>
      <c r="H886"/>
      <c r="J886"/>
    </row>
    <row r="887" spans="1:10" ht="13.5" customHeight="1">
      <c r="A887" s="1"/>
      <c r="H887"/>
      <c r="J887"/>
    </row>
    <row r="888" spans="1:10" ht="13.5" customHeight="1">
      <c r="A888" s="1"/>
      <c r="H888"/>
      <c r="J888"/>
    </row>
    <row r="889" spans="1:10" ht="13.5" customHeight="1">
      <c r="A889" s="1"/>
      <c r="H889"/>
      <c r="J889"/>
    </row>
    <row r="890" spans="1:10" ht="13.5" customHeight="1">
      <c r="A890" s="1"/>
      <c r="H890"/>
      <c r="J890"/>
    </row>
    <row r="891" spans="1:10" ht="13.5" customHeight="1">
      <c r="A891" s="1"/>
      <c r="H891"/>
      <c r="J891"/>
    </row>
    <row r="892" spans="1:10" ht="13.5" customHeight="1">
      <c r="A892" s="1"/>
      <c r="H892"/>
      <c r="J892"/>
    </row>
    <row r="893" spans="1:10" ht="13.5" customHeight="1">
      <c r="A893" s="1"/>
      <c r="H893"/>
      <c r="J893"/>
    </row>
    <row r="894" spans="1:10" ht="13.5" customHeight="1">
      <c r="A894" s="1"/>
      <c r="H894"/>
      <c r="J894"/>
    </row>
    <row r="895" spans="1:10" ht="13.5" customHeight="1">
      <c r="A895" s="1"/>
      <c r="H895"/>
      <c r="J895"/>
    </row>
    <row r="896" spans="1:10" ht="13.5" customHeight="1">
      <c r="A896" s="1"/>
      <c r="H896"/>
      <c r="J896"/>
    </row>
    <row r="897" spans="1:10" ht="13.5" customHeight="1">
      <c r="A897" s="1"/>
      <c r="H897"/>
      <c r="J897"/>
    </row>
    <row r="898" spans="1:10" ht="13.5" customHeight="1">
      <c r="A898" s="1"/>
      <c r="H898"/>
      <c r="J898"/>
    </row>
    <row r="899" spans="1:10" ht="13.5" customHeight="1">
      <c r="A899" s="1"/>
      <c r="H899"/>
      <c r="J899"/>
    </row>
    <row r="900" spans="1:10" ht="13.5" customHeight="1">
      <c r="A900" s="1"/>
      <c r="H900"/>
      <c r="J900"/>
    </row>
    <row r="901" spans="1:10" ht="13.5" customHeight="1">
      <c r="A901" s="1"/>
      <c r="H901"/>
      <c r="J901"/>
    </row>
    <row r="902" spans="1:10" ht="13.5" customHeight="1">
      <c r="A902" s="1"/>
      <c r="H902"/>
      <c r="J902"/>
    </row>
    <row r="903" spans="1:10" ht="13.5" customHeight="1">
      <c r="A903" s="1"/>
      <c r="H903"/>
      <c r="J903"/>
    </row>
    <row r="904" spans="1:10" ht="13.5" customHeight="1">
      <c r="A904" s="1"/>
      <c r="H904"/>
      <c r="J904"/>
    </row>
    <row r="905" spans="1:10" ht="13.5" customHeight="1">
      <c r="A905" s="1"/>
      <c r="H905"/>
      <c r="J905"/>
    </row>
    <row r="906" spans="1:10" ht="13.5" customHeight="1">
      <c r="A906" s="1"/>
      <c r="B906" s="2"/>
      <c r="H906"/>
      <c r="J906"/>
    </row>
    <row r="907" spans="1:10" ht="13.5" customHeight="1">
      <c r="A907" s="1"/>
      <c r="B907" s="2"/>
      <c r="H907"/>
      <c r="J907"/>
    </row>
    <row r="908" spans="1:10" ht="13.5" customHeight="1">
      <c r="A908" s="1"/>
      <c r="B908" s="2"/>
      <c r="H908"/>
      <c r="J908"/>
    </row>
    <row r="909" spans="1:10" ht="13.5" customHeight="1">
      <c r="A909" s="1"/>
      <c r="B909" s="2"/>
      <c r="H909"/>
      <c r="J909"/>
    </row>
    <row r="910" spans="1:10" ht="13.5" customHeight="1">
      <c r="A910" s="1"/>
      <c r="B910" s="2"/>
      <c r="H910"/>
      <c r="J910"/>
    </row>
    <row r="911" spans="1:10" ht="13.5" customHeight="1">
      <c r="A911" s="1"/>
      <c r="B911" s="2"/>
      <c r="H911"/>
      <c r="J911"/>
    </row>
    <row r="912" spans="1:10" ht="13.5" customHeight="1">
      <c r="A912" s="1"/>
      <c r="B912" s="2"/>
      <c r="H912"/>
      <c r="J912"/>
    </row>
    <row r="913" spans="1:10" ht="13.5" customHeight="1">
      <c r="A913" s="1"/>
      <c r="B913" s="2"/>
      <c r="H913"/>
      <c r="J913"/>
    </row>
    <row r="914" spans="1:10" ht="13.5" customHeight="1">
      <c r="A914" s="1"/>
      <c r="B914" s="2"/>
      <c r="H914"/>
      <c r="J914"/>
    </row>
    <row r="915" spans="1:10" ht="13.5" customHeight="1">
      <c r="A915" s="1"/>
      <c r="B915" s="2"/>
      <c r="H915"/>
      <c r="J915"/>
    </row>
    <row r="916" spans="1:10" ht="13.5" customHeight="1">
      <c r="A916" s="1"/>
      <c r="B916" s="2"/>
      <c r="H916"/>
      <c r="J916"/>
    </row>
    <row r="917" spans="1:10" ht="13.5" customHeight="1">
      <c r="A917" s="1"/>
      <c r="B917" s="2"/>
      <c r="H917"/>
      <c r="J917"/>
    </row>
    <row r="918" spans="1:10" ht="13.5" customHeight="1">
      <c r="A918" s="1"/>
      <c r="B918" s="2"/>
      <c r="H918"/>
      <c r="J918"/>
    </row>
    <row r="919" spans="1:10" ht="13.5" customHeight="1">
      <c r="A919" s="1"/>
      <c r="B919" s="2"/>
      <c r="H919"/>
      <c r="J919"/>
    </row>
    <row r="920" spans="2:10" ht="13.5" customHeight="1">
      <c r="B920" s="2"/>
      <c r="H920"/>
      <c r="J920"/>
    </row>
    <row r="921" spans="2:10" ht="13.5" customHeight="1">
      <c r="B921" s="2"/>
      <c r="H921"/>
      <c r="J921"/>
    </row>
    <row r="922" spans="2:10" ht="13.5" customHeight="1">
      <c r="B922" s="2"/>
      <c r="H922"/>
      <c r="J922"/>
    </row>
    <row r="923" spans="2:10" ht="13.5" customHeight="1">
      <c r="B923" s="2"/>
      <c r="H923"/>
      <c r="J923"/>
    </row>
    <row r="924" spans="2:10" ht="13.5" customHeight="1">
      <c r="B924" s="2"/>
      <c r="H924"/>
      <c r="J924"/>
    </row>
    <row r="925" spans="2:10" ht="13.5" customHeight="1">
      <c r="B925" s="2"/>
      <c r="H925"/>
      <c r="J925"/>
    </row>
    <row r="926" spans="2:10" ht="13.5" customHeight="1">
      <c r="B926" s="2"/>
      <c r="H926"/>
      <c r="J926"/>
    </row>
    <row r="927" spans="2:10" ht="13.5" customHeight="1">
      <c r="B927" s="2"/>
      <c r="H927"/>
      <c r="J927"/>
    </row>
    <row r="928" spans="2:10" ht="13.5" customHeight="1">
      <c r="B928" s="2"/>
      <c r="H928"/>
      <c r="J928"/>
    </row>
    <row r="929" spans="2:10" ht="13.5" customHeight="1">
      <c r="B929" s="2"/>
      <c r="H929"/>
      <c r="J929"/>
    </row>
    <row r="930" spans="2:10" ht="13.5" customHeight="1">
      <c r="B930" s="2"/>
      <c r="H930"/>
      <c r="J930"/>
    </row>
    <row r="931" spans="2:10" ht="13.5" customHeight="1">
      <c r="B931" s="2"/>
      <c r="H931"/>
      <c r="J931"/>
    </row>
    <row r="932" spans="2:10" ht="13.5" customHeight="1">
      <c r="B932" s="2"/>
      <c r="H932"/>
      <c r="J932"/>
    </row>
    <row r="933" spans="2:10" ht="13.5" customHeight="1">
      <c r="B933" s="2"/>
      <c r="H933"/>
      <c r="J933"/>
    </row>
    <row r="934" spans="2:10" ht="13.5" customHeight="1">
      <c r="B934" s="2"/>
      <c r="H934"/>
      <c r="J934"/>
    </row>
    <row r="935" spans="2:10" ht="13.5" customHeight="1">
      <c r="B935" s="2"/>
      <c r="H935"/>
      <c r="J935"/>
    </row>
    <row r="936" spans="2:10" ht="13.5" customHeight="1">
      <c r="B936" s="2"/>
      <c r="H936"/>
      <c r="J936"/>
    </row>
    <row r="937" spans="2:10" ht="13.5" customHeight="1">
      <c r="B937" s="2"/>
      <c r="H937"/>
      <c r="J937"/>
    </row>
    <row r="938" spans="2:10" ht="13.5" customHeight="1">
      <c r="B938" s="2"/>
      <c r="H938"/>
      <c r="J938"/>
    </row>
    <row r="939" spans="2:10" ht="13.5" customHeight="1">
      <c r="B939" s="2"/>
      <c r="H939"/>
      <c r="J939"/>
    </row>
    <row r="940" spans="2:10" ht="13.5" customHeight="1">
      <c r="B940" s="2"/>
      <c r="H940"/>
      <c r="J940"/>
    </row>
    <row r="941" spans="2:10" ht="13.5" customHeight="1">
      <c r="B941" s="2"/>
      <c r="H941"/>
      <c r="J941"/>
    </row>
    <row r="942" spans="2:10" ht="13.5" customHeight="1">
      <c r="B942" s="2"/>
      <c r="H942"/>
      <c r="J942"/>
    </row>
    <row r="943" spans="2:10" ht="13.5" customHeight="1">
      <c r="B943" s="2"/>
      <c r="H943"/>
      <c r="J943"/>
    </row>
    <row r="944" spans="2:10" ht="13.5" customHeight="1">
      <c r="B944" s="2"/>
      <c r="H944"/>
      <c r="J944"/>
    </row>
    <row r="945" spans="2:10" ht="13.5" customHeight="1">
      <c r="B945" s="2"/>
      <c r="H945"/>
      <c r="J945"/>
    </row>
    <row r="946" spans="2:10" ht="13.5" customHeight="1">
      <c r="B946" s="2"/>
      <c r="H946"/>
      <c r="J946"/>
    </row>
    <row r="947" spans="2:10" ht="15" customHeight="1">
      <c r="B947" s="2"/>
      <c r="H947"/>
      <c r="J947"/>
    </row>
    <row r="948" spans="2:10" ht="15" customHeight="1">
      <c r="B948" s="2"/>
      <c r="H948"/>
      <c r="J948"/>
    </row>
    <row r="949" spans="2:10" ht="15" customHeight="1">
      <c r="B949" s="2"/>
      <c r="H949"/>
      <c r="J949"/>
    </row>
    <row r="950" spans="2:10" ht="15" customHeight="1">
      <c r="B950" s="2"/>
      <c r="H950"/>
      <c r="J950"/>
    </row>
    <row r="951" spans="2:10" ht="15" customHeight="1">
      <c r="B951" s="2"/>
      <c r="H951"/>
      <c r="J951"/>
    </row>
    <row r="952" spans="2:10" ht="15" customHeight="1">
      <c r="B952" s="2"/>
      <c r="H952"/>
      <c r="J952"/>
    </row>
    <row r="953" spans="2:10" ht="15" customHeight="1">
      <c r="B953" s="2"/>
      <c r="H953"/>
      <c r="J953"/>
    </row>
    <row r="954" spans="2:10" ht="15" customHeight="1">
      <c r="B954" s="2"/>
      <c r="H954"/>
      <c r="J954"/>
    </row>
    <row r="955" spans="2:10" ht="15" customHeight="1">
      <c r="B955" s="2"/>
      <c r="H955"/>
      <c r="J955"/>
    </row>
    <row r="956" spans="2:10" ht="15" customHeight="1">
      <c r="B956" s="2"/>
      <c r="H956"/>
      <c r="J956"/>
    </row>
    <row r="957" spans="2:10" ht="15" customHeight="1">
      <c r="B957" s="2"/>
      <c r="H957"/>
      <c r="J957"/>
    </row>
    <row r="958" spans="2:10" ht="15" customHeight="1">
      <c r="B958" s="2"/>
      <c r="H958"/>
      <c r="J958"/>
    </row>
    <row r="959" spans="2:10" ht="15" customHeight="1">
      <c r="B959" s="2"/>
      <c r="H959"/>
      <c r="J959"/>
    </row>
    <row r="960" spans="2:10" ht="15" customHeight="1">
      <c r="B960" s="2"/>
      <c r="H960"/>
      <c r="J960"/>
    </row>
    <row r="961" spans="2:10" ht="15" customHeight="1">
      <c r="B961" s="2"/>
      <c r="H961"/>
      <c r="J961"/>
    </row>
    <row r="962" spans="2:10" ht="15" customHeight="1">
      <c r="B962" s="2"/>
      <c r="H962"/>
      <c r="J962"/>
    </row>
    <row r="963" spans="2:10" ht="15" customHeight="1">
      <c r="B963" s="2"/>
      <c r="H963"/>
      <c r="J963"/>
    </row>
    <row r="964" spans="2:10" ht="15" customHeight="1">
      <c r="B964" s="2"/>
      <c r="H964"/>
      <c r="J964"/>
    </row>
    <row r="965" spans="2:10" ht="15" customHeight="1">
      <c r="B965" s="2"/>
      <c r="H965"/>
      <c r="J965"/>
    </row>
    <row r="966" spans="2:10" ht="15" customHeight="1">
      <c r="B966" s="2"/>
      <c r="H966"/>
      <c r="J966"/>
    </row>
    <row r="967" spans="2:10" ht="15" customHeight="1">
      <c r="B967" s="2"/>
      <c r="H967"/>
      <c r="J967"/>
    </row>
    <row r="968" spans="2:10" ht="15" customHeight="1">
      <c r="B968" s="2"/>
      <c r="H968"/>
      <c r="J968"/>
    </row>
    <row r="969" spans="2:10" ht="15" customHeight="1">
      <c r="B969" s="2"/>
      <c r="H969"/>
      <c r="J969"/>
    </row>
    <row r="970" spans="2:10" ht="15" customHeight="1">
      <c r="B970" s="2"/>
      <c r="H970"/>
      <c r="J970"/>
    </row>
    <row r="971" spans="2:10" ht="15" customHeight="1">
      <c r="B971" s="2"/>
      <c r="H971"/>
      <c r="J971"/>
    </row>
    <row r="972" spans="2:10" ht="12.75">
      <c r="B972" s="2"/>
      <c r="H972"/>
      <c r="J972"/>
    </row>
    <row r="973" spans="2:10" ht="12.75">
      <c r="B973" s="2"/>
      <c r="H973"/>
      <c r="J973"/>
    </row>
    <row r="974" spans="2:10" ht="12.75">
      <c r="B974" s="2"/>
      <c r="H974"/>
      <c r="J974"/>
    </row>
    <row r="975" spans="2:10" ht="12.75">
      <c r="B975" s="2"/>
      <c r="H975"/>
      <c r="J975"/>
    </row>
    <row r="976" spans="2:10" ht="12.75">
      <c r="B976" s="2"/>
      <c r="H976"/>
      <c r="J976"/>
    </row>
    <row r="977" spans="2:10" ht="12.75">
      <c r="B977" s="2"/>
      <c r="H977"/>
      <c r="J977"/>
    </row>
    <row r="978" spans="2:10" ht="12.75">
      <c r="B978" s="2"/>
      <c r="H978"/>
      <c r="J978"/>
    </row>
    <row r="979" spans="2:10" ht="12.75">
      <c r="B979" s="2"/>
      <c r="H979"/>
      <c r="J979"/>
    </row>
    <row r="980" spans="2:10" ht="12.75">
      <c r="B980" s="2"/>
      <c r="H980"/>
      <c r="J980"/>
    </row>
    <row r="981" spans="2:10" ht="12.75">
      <c r="B981" s="2"/>
      <c r="H981"/>
      <c r="J981"/>
    </row>
    <row r="982" spans="2:10" ht="12.75">
      <c r="B982" s="2"/>
      <c r="H982"/>
      <c r="J982"/>
    </row>
    <row r="983" spans="2:10" ht="12.75">
      <c r="B983" s="2"/>
      <c r="H983"/>
      <c r="J983"/>
    </row>
    <row r="984" spans="2:10" ht="12.75">
      <c r="B984" s="2"/>
      <c r="H984"/>
      <c r="J984"/>
    </row>
    <row r="985" spans="2:10" ht="12.75">
      <c r="B985" s="2"/>
      <c r="H985"/>
      <c r="J985"/>
    </row>
    <row r="986" spans="2:10" ht="12.75">
      <c r="B986" s="2"/>
      <c r="H986"/>
      <c r="J986"/>
    </row>
    <row r="987" spans="2:10" ht="12.75">
      <c r="B987" s="2"/>
      <c r="H987"/>
      <c r="J987"/>
    </row>
    <row r="988" spans="2:10" ht="12.75">
      <c r="B988" s="2"/>
      <c r="H988"/>
      <c r="J988"/>
    </row>
    <row r="989" spans="2:10" ht="12.75">
      <c r="B989" s="2"/>
      <c r="H989"/>
      <c r="J989"/>
    </row>
    <row r="990" spans="2:10" ht="12.75">
      <c r="B990" s="2"/>
      <c r="H990"/>
      <c r="J990"/>
    </row>
    <row r="991" spans="2:10" ht="12.75">
      <c r="B991" s="2"/>
      <c r="H991"/>
      <c r="J991"/>
    </row>
    <row r="992" spans="2:10" ht="12.75">
      <c r="B992" s="2"/>
      <c r="H992"/>
      <c r="J992"/>
    </row>
    <row r="993" spans="2:10" ht="12.75">
      <c r="B993" s="2"/>
      <c r="H993"/>
      <c r="J993"/>
    </row>
    <row r="994" spans="2:10" ht="12.75">
      <c r="B994" s="2"/>
      <c r="H994"/>
      <c r="J994"/>
    </row>
    <row r="995" spans="2:10" ht="12.75">
      <c r="B995" s="2"/>
      <c r="H995"/>
      <c r="J995"/>
    </row>
    <row r="996" spans="2:10" ht="12.75">
      <c r="B996" s="2"/>
      <c r="H996"/>
      <c r="J996"/>
    </row>
    <row r="997" spans="2:10" ht="12.75">
      <c r="B997" s="2"/>
      <c r="H997"/>
      <c r="J997"/>
    </row>
    <row r="998" spans="2:10" ht="12.75">
      <c r="B998" s="2"/>
      <c r="H998"/>
      <c r="J998"/>
    </row>
    <row r="999" spans="2:10" ht="12.75">
      <c r="B999" s="2"/>
      <c r="H999"/>
      <c r="J999"/>
    </row>
    <row r="1000" spans="2:10" ht="12.75">
      <c r="B1000" s="2"/>
      <c r="H1000"/>
      <c r="J1000"/>
    </row>
    <row r="1001" spans="2:10" ht="12.75">
      <c r="B1001" s="2"/>
      <c r="H1001"/>
      <c r="J1001"/>
    </row>
    <row r="1002" spans="2:10" ht="12.75">
      <c r="B1002" s="2"/>
      <c r="H1002"/>
      <c r="J1002"/>
    </row>
    <row r="1003" spans="2:10" ht="12.75">
      <c r="B1003" s="2"/>
      <c r="H1003"/>
      <c r="J1003"/>
    </row>
    <row r="1004" spans="2:10" ht="12.75">
      <c r="B1004" s="2"/>
      <c r="H1004"/>
      <c r="J1004"/>
    </row>
    <row r="1005" spans="2:10" ht="12.75">
      <c r="B1005" s="2"/>
      <c r="H1005"/>
      <c r="J1005"/>
    </row>
    <row r="1006" spans="2:10" ht="12.75">
      <c r="B1006" s="2"/>
      <c r="H1006"/>
      <c r="J1006"/>
    </row>
    <row r="1007" spans="2:10" ht="12.75">
      <c r="B1007" s="2"/>
      <c r="H1007"/>
      <c r="J1007"/>
    </row>
    <row r="1008" spans="2:10" ht="12.75">
      <c r="B1008" s="2"/>
      <c r="H1008"/>
      <c r="J1008"/>
    </row>
    <row r="1009" spans="2:10" ht="12.75">
      <c r="B1009" s="2"/>
      <c r="H1009"/>
      <c r="J1009"/>
    </row>
    <row r="1010" spans="2:10" ht="12.75">
      <c r="B1010" s="2"/>
      <c r="H1010"/>
      <c r="J1010"/>
    </row>
    <row r="1011" spans="2:10" ht="12.75">
      <c r="B1011" s="2"/>
      <c r="H1011"/>
      <c r="J1011"/>
    </row>
    <row r="1012" spans="2:10" ht="12.75">
      <c r="B1012" s="2"/>
      <c r="H1012"/>
      <c r="J1012"/>
    </row>
    <row r="1013" spans="2:10" ht="12.75">
      <c r="B1013" s="2"/>
      <c r="H1013"/>
      <c r="J1013"/>
    </row>
    <row r="1014" spans="2:10" ht="12.75">
      <c r="B1014" s="2"/>
      <c r="H1014"/>
      <c r="J1014"/>
    </row>
    <row r="1015" spans="2:10" ht="12.75">
      <c r="B1015" s="2"/>
      <c r="H1015"/>
      <c r="J1015"/>
    </row>
    <row r="1016" spans="2:10" ht="12.75">
      <c r="B1016" s="2"/>
      <c r="H1016"/>
      <c r="J1016"/>
    </row>
    <row r="1017" spans="2:10" ht="12.75">
      <c r="B1017" s="2"/>
      <c r="H1017"/>
      <c r="J1017"/>
    </row>
    <row r="1018" spans="2:10" ht="12.75">
      <c r="B1018" s="2"/>
      <c r="H1018"/>
      <c r="J1018"/>
    </row>
    <row r="1019" spans="2:10" ht="12.75">
      <c r="B1019" s="2"/>
      <c r="H1019"/>
      <c r="J1019"/>
    </row>
    <row r="1020" spans="2:10" ht="12.75">
      <c r="B1020" s="2"/>
      <c r="H1020"/>
      <c r="J1020"/>
    </row>
    <row r="1021" spans="2:10" ht="12.75">
      <c r="B1021" s="2"/>
      <c r="H1021"/>
      <c r="J1021"/>
    </row>
    <row r="1022" spans="2:10" ht="12.75">
      <c r="B1022" s="2"/>
      <c r="H1022"/>
      <c r="J1022"/>
    </row>
    <row r="1023" spans="2:10" ht="12.75">
      <c r="B1023" s="2"/>
      <c r="H1023"/>
      <c r="J1023"/>
    </row>
    <row r="1024" spans="2:10" ht="12.75">
      <c r="B1024" s="2"/>
      <c r="H1024"/>
      <c r="J1024"/>
    </row>
    <row r="1025" spans="2:10" ht="12.75">
      <c r="B1025" s="2"/>
      <c r="H1025"/>
      <c r="J1025"/>
    </row>
    <row r="1026" spans="2:10" ht="12.75">
      <c r="B1026" s="2"/>
      <c r="H1026"/>
      <c r="J1026"/>
    </row>
    <row r="1027" spans="2:10" ht="12.75">
      <c r="B1027" s="2"/>
      <c r="H1027"/>
      <c r="J1027"/>
    </row>
    <row r="1028" spans="2:10" ht="12.75">
      <c r="B1028" s="2"/>
      <c r="H1028"/>
      <c r="J1028"/>
    </row>
    <row r="1029" spans="2:10" ht="12.75">
      <c r="B1029" s="2"/>
      <c r="H1029"/>
      <c r="J1029"/>
    </row>
    <row r="1030" spans="2:10" ht="12.75">
      <c r="B1030" s="2"/>
      <c r="H1030"/>
      <c r="J1030"/>
    </row>
    <row r="1031" spans="2:10" ht="12.75">
      <c r="B1031" s="2"/>
      <c r="H1031"/>
      <c r="J1031"/>
    </row>
    <row r="1032" spans="2:10" ht="12.75">
      <c r="B1032" s="2"/>
      <c r="H1032"/>
      <c r="J1032"/>
    </row>
    <row r="1033" spans="2:10" ht="12.75">
      <c r="B1033" s="2"/>
      <c r="H1033"/>
      <c r="J1033"/>
    </row>
    <row r="1034" spans="2:10" ht="12.75">
      <c r="B1034" s="2"/>
      <c r="H1034"/>
      <c r="J1034"/>
    </row>
    <row r="1035" spans="2:10" ht="12.75">
      <c r="B1035" s="2"/>
      <c r="H1035"/>
      <c r="J1035"/>
    </row>
    <row r="1036" spans="2:10" ht="12.75">
      <c r="B1036" s="2"/>
      <c r="H1036"/>
      <c r="J1036"/>
    </row>
    <row r="1037" spans="2:10" ht="12.75">
      <c r="B1037" s="2"/>
      <c r="H1037"/>
      <c r="J1037"/>
    </row>
    <row r="1038" spans="2:10" ht="12.75">
      <c r="B1038" s="2"/>
      <c r="H1038"/>
      <c r="J1038"/>
    </row>
    <row r="1039" spans="2:10" ht="12.75">
      <c r="B1039" s="2"/>
      <c r="H1039"/>
      <c r="J1039"/>
    </row>
    <row r="1040" spans="2:10" ht="12.75">
      <c r="B1040" s="2"/>
      <c r="H1040"/>
      <c r="J1040"/>
    </row>
    <row r="1041" spans="2:10" ht="12.75">
      <c r="B1041" s="2"/>
      <c r="H1041"/>
      <c r="J1041"/>
    </row>
    <row r="1042" spans="2:10" ht="12.75">
      <c r="B1042" s="2"/>
      <c r="H1042"/>
      <c r="J1042"/>
    </row>
    <row r="1043" spans="2:10" ht="12.75">
      <c r="B1043" s="2"/>
      <c r="H1043"/>
      <c r="J1043"/>
    </row>
    <row r="1044" spans="2:10" ht="12.75">
      <c r="B1044" s="2"/>
      <c r="H1044"/>
      <c r="J1044"/>
    </row>
    <row r="1045" spans="2:10" ht="12.75">
      <c r="B1045" s="2"/>
      <c r="H1045"/>
      <c r="J1045"/>
    </row>
    <row r="1046" spans="2:10" ht="12.75">
      <c r="B1046" s="2"/>
      <c r="H1046"/>
      <c r="J1046"/>
    </row>
    <row r="1047" spans="2:10" ht="12.75">
      <c r="B1047" s="2"/>
      <c r="H1047"/>
      <c r="J1047"/>
    </row>
    <row r="1048" spans="2:10" ht="12.75">
      <c r="B1048" s="2"/>
      <c r="H1048"/>
      <c r="J1048"/>
    </row>
    <row r="1049" spans="2:10" ht="12.75">
      <c r="B1049" s="2"/>
      <c r="H1049"/>
      <c r="J1049"/>
    </row>
    <row r="1050" spans="2:10" ht="12.75">
      <c r="B1050" s="2"/>
      <c r="H1050"/>
      <c r="J1050"/>
    </row>
    <row r="1051" spans="2:10" ht="12.75">
      <c r="B1051" s="2"/>
      <c r="H1051"/>
      <c r="J1051"/>
    </row>
    <row r="1052" spans="2:10" ht="12.75">
      <c r="B1052" s="2"/>
      <c r="H1052"/>
      <c r="J1052"/>
    </row>
    <row r="1053" spans="2:10" ht="12.75">
      <c r="B1053" s="2"/>
      <c r="H1053"/>
      <c r="J1053"/>
    </row>
    <row r="1054" spans="2:10" ht="12.75">
      <c r="B1054" s="2"/>
      <c r="H1054"/>
      <c r="J1054"/>
    </row>
    <row r="1055" spans="2:10" ht="12.75">
      <c r="B1055" s="2"/>
      <c r="H1055"/>
      <c r="J1055"/>
    </row>
    <row r="1056" spans="2:10" ht="12.75">
      <c r="B1056" s="2"/>
      <c r="H1056"/>
      <c r="J1056"/>
    </row>
    <row r="1057" spans="2:10" ht="12.75">
      <c r="B1057" s="2"/>
      <c r="H1057"/>
      <c r="J1057"/>
    </row>
    <row r="1058" spans="2:10" ht="12.75">
      <c r="B1058" s="2"/>
      <c r="H1058"/>
      <c r="J1058"/>
    </row>
    <row r="1059" spans="2:10" ht="12.75">
      <c r="B1059" s="2"/>
      <c r="H1059"/>
      <c r="J1059"/>
    </row>
    <row r="1060" spans="2:10" ht="12.75">
      <c r="B1060" s="2"/>
      <c r="H1060"/>
      <c r="J1060"/>
    </row>
    <row r="1061" spans="2:10" ht="12.75">
      <c r="B1061" s="2"/>
      <c r="H1061"/>
      <c r="J1061"/>
    </row>
    <row r="1062" spans="2:10" ht="12.75">
      <c r="B1062" s="2"/>
      <c r="H1062"/>
      <c r="J1062"/>
    </row>
    <row r="1063" spans="2:10" ht="12.75">
      <c r="B1063" s="2"/>
      <c r="H1063"/>
      <c r="J1063"/>
    </row>
    <row r="1064" spans="2:10" ht="12.75">
      <c r="B1064" s="2"/>
      <c r="H1064"/>
      <c r="J1064"/>
    </row>
    <row r="1065" spans="2:10" ht="12.75">
      <c r="B1065" s="2"/>
      <c r="H1065"/>
      <c r="J1065"/>
    </row>
    <row r="1066" spans="2:10" ht="12.75">
      <c r="B1066" s="2"/>
      <c r="H1066"/>
      <c r="J1066"/>
    </row>
    <row r="1067" spans="2:10" ht="12.75">
      <c r="B1067" s="2"/>
      <c r="H1067"/>
      <c r="J1067"/>
    </row>
    <row r="1068" spans="2:10" ht="12.75">
      <c r="B1068" s="2"/>
      <c r="H1068"/>
      <c r="J1068"/>
    </row>
    <row r="1069" spans="2:10" ht="12.75">
      <c r="B1069" s="2"/>
      <c r="H1069"/>
      <c r="J1069"/>
    </row>
    <row r="1070" spans="2:10" ht="12.75">
      <c r="B1070" s="2"/>
      <c r="H1070"/>
      <c r="J1070"/>
    </row>
    <row r="1071" spans="2:10" ht="12.75">
      <c r="B1071" s="2"/>
      <c r="H1071"/>
      <c r="J1071"/>
    </row>
    <row r="1072" spans="2:10" ht="12.75">
      <c r="B1072" s="2"/>
      <c r="H1072"/>
      <c r="J1072"/>
    </row>
    <row r="1073" spans="2:10" ht="12.75">
      <c r="B1073" s="2"/>
      <c r="H1073"/>
      <c r="J1073"/>
    </row>
    <row r="1074" spans="2:10" ht="12.75">
      <c r="B1074" s="2"/>
      <c r="H1074"/>
      <c r="J1074"/>
    </row>
    <row r="1075" spans="2:10" ht="12.75">
      <c r="B1075" s="2"/>
      <c r="H1075"/>
      <c r="J1075"/>
    </row>
    <row r="1076" spans="2:10" ht="12.75">
      <c r="B1076" s="2"/>
      <c r="H1076"/>
      <c r="J1076"/>
    </row>
    <row r="1077" spans="2:10" ht="12.75">
      <c r="B1077" s="2"/>
      <c r="H1077"/>
      <c r="J1077"/>
    </row>
    <row r="1078" spans="2:10" ht="12.75">
      <c r="B1078" s="2"/>
      <c r="H1078"/>
      <c r="J1078"/>
    </row>
    <row r="1079" spans="2:10" ht="12.75">
      <c r="B1079" s="2"/>
      <c r="H1079"/>
      <c r="J1079"/>
    </row>
    <row r="1080" spans="2:10" ht="12.75">
      <c r="B1080" s="2"/>
      <c r="H1080"/>
      <c r="J1080"/>
    </row>
    <row r="1081" spans="2:10" ht="12.75">
      <c r="B1081" s="2"/>
      <c r="H1081"/>
      <c r="J1081"/>
    </row>
    <row r="1082" spans="2:10" ht="12.75">
      <c r="B1082" s="2"/>
      <c r="H1082"/>
      <c r="J1082"/>
    </row>
    <row r="1083" spans="2:10" ht="12.75">
      <c r="B1083" s="2"/>
      <c r="H1083"/>
      <c r="J1083"/>
    </row>
    <row r="1084" spans="2:10" ht="12.75">
      <c r="B1084" s="2"/>
      <c r="H1084"/>
      <c r="J1084"/>
    </row>
    <row r="1085" spans="2:10" ht="12.75">
      <c r="B1085" s="2"/>
      <c r="H1085"/>
      <c r="J1085"/>
    </row>
    <row r="1086" spans="2:10" ht="12.75">
      <c r="B1086" s="2"/>
      <c r="H1086"/>
      <c r="J1086"/>
    </row>
    <row r="1087" spans="2:10" ht="12.75">
      <c r="B1087" s="2"/>
      <c r="H1087"/>
      <c r="J1087"/>
    </row>
    <row r="1088" spans="2:10" ht="12.75">
      <c r="B1088" s="2"/>
      <c r="H1088"/>
      <c r="J1088"/>
    </row>
    <row r="1089" spans="2:10" ht="12.75">
      <c r="B1089" s="2"/>
      <c r="H1089"/>
      <c r="J1089"/>
    </row>
    <row r="1090" spans="2:10" ht="12.75">
      <c r="B1090" s="2"/>
      <c r="H1090"/>
      <c r="J1090"/>
    </row>
    <row r="1091" spans="2:10" ht="12.75">
      <c r="B1091" s="2"/>
      <c r="H1091"/>
      <c r="J1091"/>
    </row>
    <row r="1092" spans="2:10" ht="12.75">
      <c r="B1092" s="2"/>
      <c r="H1092"/>
      <c r="J1092"/>
    </row>
    <row r="1093" spans="2:10" ht="12.75">
      <c r="B1093" s="2"/>
      <c r="H1093"/>
      <c r="J1093"/>
    </row>
    <row r="1094" spans="2:10" ht="12.75">
      <c r="B1094" s="2"/>
      <c r="H1094"/>
      <c r="J1094"/>
    </row>
    <row r="1095" spans="2:10" ht="12.75">
      <c r="B1095" s="2"/>
      <c r="H1095"/>
      <c r="J1095"/>
    </row>
    <row r="1096" spans="2:10" ht="12.75">
      <c r="B1096" s="2"/>
      <c r="H1096"/>
      <c r="J1096"/>
    </row>
    <row r="1097" spans="2:10" ht="12.75">
      <c r="B1097" s="2"/>
      <c r="H1097"/>
      <c r="J1097"/>
    </row>
    <row r="1098" spans="2:10" ht="12.75">
      <c r="B1098" s="2"/>
      <c r="H1098"/>
      <c r="J1098"/>
    </row>
    <row r="1099" spans="2:10" ht="12.75">
      <c r="B1099" s="2"/>
      <c r="H1099"/>
      <c r="J1099"/>
    </row>
    <row r="1100" spans="2:10" ht="12.75">
      <c r="B1100" s="2"/>
      <c r="H1100"/>
      <c r="J1100"/>
    </row>
    <row r="1101" spans="2:10" ht="12.75">
      <c r="B1101" s="2"/>
      <c r="H1101"/>
      <c r="J1101"/>
    </row>
    <row r="1102" spans="2:10" ht="12.75">
      <c r="B1102" s="2"/>
      <c r="H1102"/>
      <c r="J1102"/>
    </row>
    <row r="1103" spans="2:10" ht="12.75">
      <c r="B1103" s="2"/>
      <c r="H1103"/>
      <c r="J1103"/>
    </row>
    <row r="1104" spans="2:10" ht="12.75">
      <c r="B1104" s="2"/>
      <c r="H1104"/>
      <c r="J1104"/>
    </row>
    <row r="1105" spans="2:10" ht="12.75">
      <c r="B1105" s="2"/>
      <c r="H1105"/>
      <c r="J1105"/>
    </row>
    <row r="1106" spans="2:10" ht="12.75">
      <c r="B1106" s="2"/>
      <c r="H1106"/>
      <c r="J1106"/>
    </row>
    <row r="1107" spans="2:10" ht="12.75">
      <c r="B1107" s="2"/>
      <c r="H1107"/>
      <c r="J1107"/>
    </row>
    <row r="1108" spans="2:10" ht="12.75">
      <c r="B1108" s="2"/>
      <c r="H1108"/>
      <c r="J1108"/>
    </row>
    <row r="1109" spans="2:10" ht="12.75">
      <c r="B1109" s="2"/>
      <c r="H1109"/>
      <c r="J1109"/>
    </row>
    <row r="1110" spans="2:10" ht="12.75">
      <c r="B1110" s="2"/>
      <c r="H1110"/>
      <c r="J1110"/>
    </row>
    <row r="1111" spans="2:10" ht="12.75">
      <c r="B1111" s="2"/>
      <c r="H1111"/>
      <c r="J1111"/>
    </row>
    <row r="1112" spans="2:10" ht="12.75">
      <c r="B1112" s="2"/>
      <c r="H1112"/>
      <c r="J1112"/>
    </row>
    <row r="1113" spans="2:10" ht="12.75">
      <c r="B1113" s="2"/>
      <c r="H1113"/>
      <c r="J1113"/>
    </row>
    <row r="1114" spans="2:10" ht="12.75">
      <c r="B1114" s="2"/>
      <c r="H1114"/>
      <c r="J1114"/>
    </row>
    <row r="1115" spans="2:10" ht="12.75">
      <c r="B1115" s="2"/>
      <c r="H1115"/>
      <c r="J1115"/>
    </row>
    <row r="1116" spans="2:10" ht="12.75">
      <c r="B1116" s="2"/>
      <c r="H1116"/>
      <c r="J1116"/>
    </row>
    <row r="1117" spans="2:10" ht="12.75">
      <c r="B1117" s="2"/>
      <c r="H1117"/>
      <c r="J1117"/>
    </row>
    <row r="1118" spans="2:10" ht="12.75">
      <c r="B1118" s="2"/>
      <c r="H1118"/>
      <c r="J1118"/>
    </row>
    <row r="1119" spans="2:10" ht="12.75">
      <c r="B1119" s="2"/>
      <c r="H1119"/>
      <c r="J1119"/>
    </row>
    <row r="1120" spans="2:10" ht="12.75">
      <c r="B1120" s="2"/>
      <c r="H1120"/>
      <c r="J1120"/>
    </row>
    <row r="1121" spans="2:10" ht="12.75">
      <c r="B1121" s="2"/>
      <c r="H1121"/>
      <c r="J1121"/>
    </row>
    <row r="1122" spans="2:10" ht="12.75">
      <c r="B1122" s="2"/>
      <c r="H1122"/>
      <c r="J1122"/>
    </row>
    <row r="1123" spans="2:10" ht="12.75">
      <c r="B1123" s="2"/>
      <c r="H1123"/>
      <c r="J1123"/>
    </row>
    <row r="1124" spans="2:10" ht="12.75">
      <c r="B1124" s="2"/>
      <c r="H1124"/>
      <c r="J1124"/>
    </row>
    <row r="1125" spans="2:10" ht="12.75">
      <c r="B1125" s="2"/>
      <c r="H1125"/>
      <c r="J1125"/>
    </row>
    <row r="1126" spans="2:10" ht="12.75">
      <c r="B1126" s="2"/>
      <c r="H1126"/>
      <c r="J1126"/>
    </row>
    <row r="1127" spans="2:10" ht="12.75">
      <c r="B1127" s="2"/>
      <c r="H1127"/>
      <c r="J1127"/>
    </row>
    <row r="1128" spans="2:10" ht="12.75">
      <c r="B1128" s="2"/>
      <c r="H1128"/>
      <c r="J1128"/>
    </row>
    <row r="1129" spans="2:10" ht="12.75">
      <c r="B1129" s="2"/>
      <c r="H1129"/>
      <c r="J1129"/>
    </row>
    <row r="1130" spans="2:10" ht="12.75">
      <c r="B1130" s="2"/>
      <c r="H1130"/>
      <c r="J1130"/>
    </row>
    <row r="1131" spans="2:10" ht="12.75">
      <c r="B1131" s="2"/>
      <c r="H1131"/>
      <c r="J1131"/>
    </row>
    <row r="1132" spans="2:10" ht="12.75">
      <c r="B1132" s="2"/>
      <c r="H1132"/>
      <c r="J1132"/>
    </row>
    <row r="1133" spans="2:10" ht="12.75">
      <c r="B1133" s="2"/>
      <c r="H1133"/>
      <c r="J1133"/>
    </row>
    <row r="1134" spans="2:10" ht="12.75">
      <c r="B1134" s="2"/>
      <c r="H1134"/>
      <c r="J1134"/>
    </row>
    <row r="1135" spans="2:10" ht="12.75">
      <c r="B1135" s="2"/>
      <c r="H1135"/>
      <c r="J1135"/>
    </row>
    <row r="1136" spans="2:10" ht="12.75">
      <c r="B1136" s="2"/>
      <c r="H1136"/>
      <c r="J1136"/>
    </row>
    <row r="1137" spans="2:10" ht="12.75">
      <c r="B1137" s="2"/>
      <c r="H1137"/>
      <c r="J1137"/>
    </row>
    <row r="1138" spans="2:10" ht="12.75">
      <c r="B1138" s="2"/>
      <c r="H1138"/>
      <c r="J1138"/>
    </row>
    <row r="1139" spans="2:10" ht="12.75">
      <c r="B1139" s="2"/>
      <c r="H1139"/>
      <c r="J1139"/>
    </row>
    <row r="1140" spans="2:10" ht="12.75">
      <c r="B1140" s="2"/>
      <c r="H1140"/>
      <c r="J1140"/>
    </row>
    <row r="1141" spans="2:10" ht="12.75">
      <c r="B1141" s="2"/>
      <c r="H1141"/>
      <c r="J1141"/>
    </row>
    <row r="1142" spans="2:10" ht="12.75">
      <c r="B1142" s="2"/>
      <c r="H1142"/>
      <c r="J1142"/>
    </row>
    <row r="1143" spans="2:10" ht="12.75">
      <c r="B1143" s="2"/>
      <c r="H1143"/>
      <c r="J1143"/>
    </row>
    <row r="1144" spans="2:10" ht="12.75">
      <c r="B1144" s="2"/>
      <c r="H1144"/>
      <c r="J1144"/>
    </row>
    <row r="1145" spans="2:10" ht="12.75">
      <c r="B1145" s="2"/>
      <c r="H1145"/>
      <c r="J1145"/>
    </row>
    <row r="1146" spans="2:10" ht="12.75">
      <c r="B1146" s="2"/>
      <c r="H1146"/>
      <c r="J1146"/>
    </row>
    <row r="1147" spans="2:10" ht="12.75">
      <c r="B1147" s="2"/>
      <c r="H1147"/>
      <c r="J1147"/>
    </row>
    <row r="1148" spans="2:10" ht="12.75">
      <c r="B1148" s="2"/>
      <c r="H1148"/>
      <c r="J1148"/>
    </row>
    <row r="1149" spans="2:10" ht="12.75">
      <c r="B1149" s="2"/>
      <c r="H1149"/>
      <c r="J1149"/>
    </row>
    <row r="1150" spans="2:10" ht="12.75">
      <c r="B1150" s="2"/>
      <c r="H1150"/>
      <c r="J1150"/>
    </row>
    <row r="1151" spans="2:10" ht="12.75">
      <c r="B1151" s="2"/>
      <c r="H1151"/>
      <c r="J1151"/>
    </row>
    <row r="1152" spans="2:10" ht="12.75">
      <c r="B1152" s="2"/>
      <c r="H1152"/>
      <c r="J1152"/>
    </row>
    <row r="1153" spans="2:10" ht="12.75">
      <c r="B1153" s="2"/>
      <c r="H1153"/>
      <c r="J1153"/>
    </row>
    <row r="1154" spans="2:10" ht="12.75">
      <c r="B1154" s="2"/>
      <c r="H1154"/>
      <c r="J1154"/>
    </row>
    <row r="1155" spans="2:10" ht="12.75">
      <c r="B1155" s="2"/>
      <c r="H1155"/>
      <c r="J1155"/>
    </row>
    <row r="1156" spans="2:10" ht="12.75">
      <c r="B1156" s="2"/>
      <c r="H1156"/>
      <c r="J1156"/>
    </row>
    <row r="1157" spans="2:10" ht="12.75">
      <c r="B1157" s="2"/>
      <c r="H1157"/>
      <c r="J1157"/>
    </row>
    <row r="1158" spans="2:10" ht="12.75">
      <c r="B1158" s="2"/>
      <c r="H1158"/>
      <c r="J1158"/>
    </row>
    <row r="1159" spans="2:10" ht="12.75">
      <c r="B1159" s="2"/>
      <c r="H1159"/>
      <c r="J1159"/>
    </row>
    <row r="1160" spans="2:10" ht="12.75">
      <c r="B1160" s="2"/>
      <c r="H1160"/>
      <c r="J1160"/>
    </row>
    <row r="1161" spans="2:10" ht="12.75">
      <c r="B1161" s="2"/>
      <c r="H1161"/>
      <c r="J1161"/>
    </row>
    <row r="1162" spans="2:10" ht="12.75">
      <c r="B1162" s="2"/>
      <c r="H1162"/>
      <c r="J1162"/>
    </row>
    <row r="1163" spans="2:10" ht="12.75">
      <c r="B1163" s="2"/>
      <c r="H1163"/>
      <c r="J1163"/>
    </row>
    <row r="1164" spans="2:10" ht="12.75">
      <c r="B1164" s="2"/>
      <c r="H1164"/>
      <c r="J1164"/>
    </row>
    <row r="1165" spans="2:10" ht="12.75">
      <c r="B1165" s="2"/>
      <c r="H1165"/>
      <c r="J1165"/>
    </row>
    <row r="1166" spans="2:10" ht="12.75">
      <c r="B1166" s="2"/>
      <c r="H1166"/>
      <c r="J1166"/>
    </row>
    <row r="1167" spans="2:10" ht="12.75">
      <c r="B1167" s="2"/>
      <c r="H1167"/>
      <c r="J1167"/>
    </row>
    <row r="1168" spans="2:10" ht="12.75">
      <c r="B1168" s="2"/>
      <c r="H1168"/>
      <c r="J1168"/>
    </row>
    <row r="1169" spans="2:10" ht="12.75">
      <c r="B1169" s="2"/>
      <c r="H1169"/>
      <c r="J1169"/>
    </row>
    <row r="1170" spans="2:10" ht="12.75">
      <c r="B1170" s="2"/>
      <c r="H1170"/>
      <c r="J1170"/>
    </row>
    <row r="1171" spans="2:10" ht="12.75">
      <c r="B1171" s="2"/>
      <c r="H1171"/>
      <c r="J1171"/>
    </row>
    <row r="1172" spans="2:10" ht="12.75">
      <c r="B1172" s="2"/>
      <c r="H1172"/>
      <c r="J1172"/>
    </row>
    <row r="1173" spans="2:10" ht="12.75">
      <c r="B1173" s="2"/>
      <c r="H1173"/>
      <c r="J1173"/>
    </row>
    <row r="1174" spans="2:10" ht="12.75">
      <c r="B1174" s="2"/>
      <c r="H1174"/>
      <c r="J1174"/>
    </row>
    <row r="1175" spans="2:10" ht="12.75">
      <c r="B1175" s="2"/>
      <c r="H1175"/>
      <c r="J1175"/>
    </row>
    <row r="1176" spans="2:10" ht="12.75">
      <c r="B1176" s="2"/>
      <c r="H1176"/>
      <c r="J1176"/>
    </row>
    <row r="1177" spans="2:10" ht="12.75">
      <c r="B1177" s="2"/>
      <c r="H1177"/>
      <c r="J1177"/>
    </row>
    <row r="1178" spans="2:10" ht="12.75">
      <c r="B1178" s="2"/>
      <c r="H1178"/>
      <c r="J1178"/>
    </row>
    <row r="1179" spans="2:10" ht="12.75">
      <c r="B1179" s="2"/>
      <c r="H1179"/>
      <c r="J1179"/>
    </row>
    <row r="1180" spans="2:10" ht="12.75">
      <c r="B1180" s="2"/>
      <c r="H1180"/>
      <c r="J1180"/>
    </row>
    <row r="1181" spans="2:10" ht="12.75">
      <c r="B1181" s="2"/>
      <c r="H1181"/>
      <c r="J1181"/>
    </row>
    <row r="1182" spans="2:10" ht="12.75">
      <c r="B1182" s="2"/>
      <c r="H1182"/>
      <c r="J1182"/>
    </row>
    <row r="1183" spans="2:10" ht="12.75">
      <c r="B1183" s="2"/>
      <c r="H1183"/>
      <c r="J1183"/>
    </row>
    <row r="1184" spans="2:10" ht="12.75">
      <c r="B1184" s="2"/>
      <c r="H1184"/>
      <c r="J1184"/>
    </row>
    <row r="1185" spans="2:10" ht="12.75">
      <c r="B1185" s="2"/>
      <c r="H1185"/>
      <c r="J1185"/>
    </row>
    <row r="1186" ht="18">
      <c r="J1186"/>
    </row>
    <row r="1187" ht="18">
      <c r="J1187"/>
    </row>
    <row r="1188" ht="18">
      <c r="J1188"/>
    </row>
    <row r="1189" ht="18">
      <c r="J1189"/>
    </row>
    <row r="1190" ht="18">
      <c r="J1190"/>
    </row>
    <row r="1191" ht="18">
      <c r="J1191"/>
    </row>
  </sheetData>
  <sheetProtection password="B612" sheet="1" objects="1" scenarios="1"/>
  <printOptions/>
  <pageMargins left="0.44" right="0.31" top="0.24" bottom="0.55" header="0.26" footer="0.49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 R. Wern</dc:creator>
  <cp:keywords/>
  <dc:description/>
  <cp:lastModifiedBy>Carl R. Wern</cp:lastModifiedBy>
  <cp:lastPrinted>2019-02-15T09:04:08Z</cp:lastPrinted>
  <dcterms:created xsi:type="dcterms:W3CDTF">2012-10-17T16:57:30Z</dcterms:created>
  <dcterms:modified xsi:type="dcterms:W3CDTF">2019-02-20T09:17:38Z</dcterms:modified>
  <cp:category/>
  <cp:version/>
  <cp:contentType/>
  <cp:contentStatus/>
</cp:coreProperties>
</file>